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C9A4C210-9697-47AA-A7BC-CAE50CD27E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損失計算例" sheetId="1" r:id="rId1"/>
    <sheet name="損失計算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F36" i="2" s="1"/>
  <c r="F28" i="2"/>
  <c r="F27" i="2"/>
  <c r="F26" i="2"/>
  <c r="F25" i="2"/>
  <c r="H18" i="2"/>
  <c r="H17" i="2"/>
  <c r="H16" i="2"/>
  <c r="H15" i="2"/>
  <c r="H10" i="2"/>
  <c r="H9" i="2"/>
  <c r="H8" i="2"/>
  <c r="H7" i="2"/>
  <c r="H11" i="2" s="1"/>
  <c r="F29" i="2" l="1"/>
  <c r="H19" i="2"/>
  <c r="E36" i="1"/>
  <c r="F36" i="1" s="1"/>
  <c r="F28" i="1"/>
  <c r="F27" i="1"/>
  <c r="F26" i="1"/>
  <c r="F25" i="1"/>
  <c r="H18" i="1"/>
  <c r="H17" i="1"/>
  <c r="H16" i="1"/>
  <c r="H15" i="1"/>
  <c r="H10" i="1"/>
  <c r="H9" i="1"/>
  <c r="H8" i="1"/>
  <c r="H7" i="1"/>
  <c r="E40" i="2" l="1"/>
  <c r="F29" i="1"/>
  <c r="H19" i="1" l="1"/>
  <c r="H11" i="1"/>
  <c r="E40" i="1" s="1"/>
</calcChain>
</file>

<file path=xl/sharedStrings.xml><?xml version="1.0" encoding="utf-8"?>
<sst xmlns="http://schemas.openxmlformats.org/spreadsheetml/2006/main" count="96" uniqueCount="34">
  <si>
    <t>I1(A)</t>
    <phoneticPr fontId="3"/>
  </si>
  <si>
    <t>I2(A)</t>
    <phoneticPr fontId="3"/>
  </si>
  <si>
    <t>V1(V)</t>
    <phoneticPr fontId="3"/>
  </si>
  <si>
    <t>V2(V)</t>
    <phoneticPr fontId="3"/>
  </si>
  <si>
    <t>W</t>
    <phoneticPr fontId="3"/>
  </si>
  <si>
    <t>周期</t>
    <rPh sb="0" eb="2">
      <t>シュウキ</t>
    </rPh>
    <phoneticPr fontId="3"/>
  </si>
  <si>
    <t>＜ターンON損失P(ton)＞</t>
    <rPh sb="6" eb="8">
      <t>ソンシツ</t>
    </rPh>
    <phoneticPr fontId="3"/>
  </si>
  <si>
    <t>P(W)</t>
    <phoneticPr fontId="3"/>
  </si>
  <si>
    <t>P(ton)</t>
    <phoneticPr fontId="2"/>
  </si>
  <si>
    <t>(W)</t>
    <phoneticPr fontId="3"/>
  </si>
  <si>
    <t>FET損失計算シート</t>
    <rPh sb="3" eb="5">
      <t>ソンシツ</t>
    </rPh>
    <rPh sb="5" eb="7">
      <t>ケイサン</t>
    </rPh>
    <phoneticPr fontId="2"/>
  </si>
  <si>
    <t>＜ターンOFF損失P (toff)</t>
    <rPh sb="7" eb="9">
      <t>ソンシツ</t>
    </rPh>
    <phoneticPr fontId="3"/>
  </si>
  <si>
    <t>＜ON損失P(on)＞</t>
    <rPh sb="3" eb="5">
      <t>ソンシツ</t>
    </rPh>
    <phoneticPr fontId="3"/>
  </si>
  <si>
    <t>＜ボディダイオードの損失P(diode)＞</t>
    <rPh sb="10" eb="12">
      <t>ソンシツ</t>
    </rPh>
    <phoneticPr fontId="3"/>
  </si>
  <si>
    <t>オン抵抗</t>
    <rPh sb="2" eb="4">
      <t>テイコウ</t>
    </rPh>
    <phoneticPr fontId="2"/>
  </si>
  <si>
    <t>P(toff)</t>
    <phoneticPr fontId="2"/>
  </si>
  <si>
    <t>P(on)</t>
    <phoneticPr fontId="2"/>
  </si>
  <si>
    <t>T=</t>
    <phoneticPr fontId="2"/>
  </si>
  <si>
    <t>R(on)=</t>
    <phoneticPr fontId="2"/>
  </si>
  <si>
    <t>順方向電圧</t>
    <rPh sb="0" eb="5">
      <t>ジュンホウコウデンアツ</t>
    </rPh>
    <phoneticPr fontId="2"/>
  </si>
  <si>
    <t>VF=</t>
    <phoneticPr fontId="2"/>
  </si>
  <si>
    <t>(Ω)</t>
    <phoneticPr fontId="3"/>
  </si>
  <si>
    <t>(V)</t>
    <phoneticPr fontId="2"/>
  </si>
  <si>
    <t>Ｉdsp（A)</t>
    <phoneticPr fontId="3"/>
  </si>
  <si>
    <t>Iave(A)</t>
    <phoneticPr fontId="3"/>
  </si>
  <si>
    <t>平均電流</t>
    <rPh sb="0" eb="4">
      <t>ヘイキンデンリュウ</t>
    </rPh>
    <phoneticPr fontId="2"/>
  </si>
  <si>
    <t>P=</t>
    <phoneticPr fontId="2"/>
  </si>
  <si>
    <t>(W)</t>
    <phoneticPr fontId="2"/>
  </si>
  <si>
    <t>合計損失</t>
    <rPh sb="0" eb="2">
      <t>ゴウケイ</t>
    </rPh>
    <rPh sb="2" eb="4">
      <t>ソンシツ</t>
    </rPh>
    <phoneticPr fontId="2"/>
  </si>
  <si>
    <t>＜FETのスイッチング損失＞</t>
    <rPh sb="11" eb="13">
      <t>ソンシツ</t>
    </rPh>
    <phoneticPr fontId="3"/>
  </si>
  <si>
    <t>（データシートより）</t>
    <phoneticPr fontId="2"/>
  </si>
  <si>
    <t>※太枠内を入力する</t>
    <rPh sb="1" eb="4">
      <t>フトワクナイ</t>
    </rPh>
    <rPh sb="5" eb="7">
      <t>ニュウリョク</t>
    </rPh>
    <phoneticPr fontId="2"/>
  </si>
  <si>
    <t>t（μs）</t>
    <phoneticPr fontId="3"/>
  </si>
  <si>
    <t>(μs)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</si>
</sst>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78" formatCode="0.000_);[Red]\(0.000\)"/>
  </numFmts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1" xfId="1" applyBorder="1"/>
    <xf numFmtId="0" fontId="0" fillId="0" borderId="0" xfId="1" applyFont="1"/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Border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4" fillId="0" borderId="0" xfId="1" applyFont="1"/>
    <xf numFmtId="0" fontId="1" fillId="0" borderId="3" xfId="1" applyNumberFormat="1" applyBorder="1"/>
    <xf numFmtId="0" fontId="1" fillId="0" borderId="3" xfId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5" fillId="0" borderId="0" xfId="1" applyFont="1"/>
    <xf numFmtId="0" fontId="1" fillId="0" borderId="0" xfId="1" applyAlignment="1"/>
    <xf numFmtId="0" fontId="1" fillId="0" borderId="0" xfId="1" applyAlignment="1">
      <alignment horizontal="center" shrinkToFit="1"/>
    </xf>
    <xf numFmtId="0" fontId="1" fillId="0" borderId="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176" fontId="1" fillId="0" borderId="2" xfId="1" applyNumberFormat="1" applyBorder="1"/>
    <xf numFmtId="177" fontId="1" fillId="0" borderId="0" xfId="1" applyNumberFormat="1" applyAlignment="1">
      <alignment horizontal="center"/>
    </xf>
    <xf numFmtId="177" fontId="1" fillId="0" borderId="1" xfId="1" applyNumberFormat="1" applyBorder="1" applyAlignment="1">
      <alignment horizontal="center"/>
    </xf>
    <xf numFmtId="177" fontId="1" fillId="0" borderId="0" xfId="1" applyNumberFormat="1" applyBorder="1" applyAlignment="1">
      <alignment horizontal="center"/>
    </xf>
    <xf numFmtId="178" fontId="1" fillId="0" borderId="0" xfId="1" applyNumberFormat="1" applyAlignment="1">
      <alignment horizontal="center"/>
    </xf>
    <xf numFmtId="178" fontId="1" fillId="0" borderId="2" xfId="1" applyNumberFormat="1" applyBorder="1" applyAlignment="1">
      <alignment horizontal="center"/>
    </xf>
    <xf numFmtId="0" fontId="1" fillId="0" borderId="10" xfId="1" applyBorder="1"/>
    <xf numFmtId="177" fontId="1" fillId="0" borderId="10" xfId="1" applyNumberFormat="1" applyBorder="1"/>
    <xf numFmtId="0" fontId="1" fillId="0" borderId="0" xfId="1" applyBorder="1" applyAlignment="1"/>
  </cellXfs>
  <cellStyles count="2">
    <cellStyle name="標準" xfId="0" builtinId="0"/>
    <cellStyle name="標準_ロス計算書PFC_MOS" xfId="1" xr:uid="{C92D6D34-F792-4700-8A1F-2122B02C1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12</xdr:col>
      <xdr:colOff>538292</xdr:colOff>
      <xdr:row>11</xdr:row>
      <xdr:rowOff>25522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A7EA415-1575-41EF-A3F5-4D9498D8F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247650"/>
          <a:ext cx="2519492" cy="236232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16</xdr:col>
      <xdr:colOff>571181</xdr:colOff>
      <xdr:row>10</xdr:row>
      <xdr:rowOff>231895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46B9084-4BAA-4AE2-B6A4-BFDA3499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247650"/>
          <a:ext cx="2552381" cy="233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12</xdr:col>
      <xdr:colOff>557343</xdr:colOff>
      <xdr:row>23</xdr:row>
      <xdr:rowOff>15996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D3B996F-CB3B-43A5-A986-DB5971374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3041650"/>
          <a:ext cx="2538543" cy="235279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12</xdr:col>
      <xdr:colOff>581157</xdr:colOff>
      <xdr:row>37</xdr:row>
      <xdr:rowOff>22347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FFB12D7-3953-4EBD-8019-56A00CA9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6305550"/>
          <a:ext cx="2562357" cy="2371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B2" sqref="B2"/>
    </sheetView>
  </sheetViews>
  <sheetFormatPr defaultRowHeight="18"/>
  <cols>
    <col min="1" max="1" width="3.58203125" style="6" customWidth="1"/>
    <col min="4" max="4" width="11.4140625" bestFit="1" customWidth="1"/>
    <col min="8" max="8" width="8.9140625" bestFit="1" customWidth="1"/>
  </cols>
  <sheetData>
    <row r="1" spans="1:9" ht="19.5">
      <c r="A1" s="7"/>
      <c r="B1" s="22" t="s">
        <v>10</v>
      </c>
      <c r="C1" s="1"/>
      <c r="D1" s="1"/>
      <c r="E1" s="11" t="s">
        <v>31</v>
      </c>
      <c r="F1" s="1"/>
      <c r="G1" s="1"/>
      <c r="H1" s="1"/>
      <c r="I1" s="1"/>
    </row>
    <row r="2" spans="1:9" ht="18.5" thickBot="1">
      <c r="A2" s="7"/>
      <c r="B2" s="1"/>
      <c r="C2" s="1"/>
      <c r="D2" s="1"/>
      <c r="E2" s="1"/>
      <c r="F2" s="1"/>
      <c r="G2" s="1"/>
      <c r="H2" s="1"/>
      <c r="I2" s="1"/>
    </row>
    <row r="3" spans="1:9" ht="19" thickTop="1" thickBot="1">
      <c r="A3" s="7"/>
      <c r="C3" s="1" t="s">
        <v>5</v>
      </c>
      <c r="D3" t="s">
        <v>17</v>
      </c>
      <c r="E3" s="12">
        <v>15.7</v>
      </c>
      <c r="F3" s="1" t="s">
        <v>33</v>
      </c>
      <c r="G3" s="1"/>
      <c r="H3" s="1"/>
      <c r="I3" s="1"/>
    </row>
    <row r="4" spans="1:9" ht="18.5" thickTop="1">
      <c r="A4" s="7"/>
      <c r="B4" s="1"/>
      <c r="C4" s="1"/>
      <c r="D4" s="1"/>
      <c r="E4" s="1"/>
      <c r="F4" s="5"/>
      <c r="G4" s="5"/>
      <c r="H4" s="5"/>
      <c r="I4" s="5"/>
    </row>
    <row r="5" spans="1:9">
      <c r="A5" s="8"/>
      <c r="B5" s="11" t="s">
        <v>6</v>
      </c>
      <c r="C5" s="1"/>
      <c r="D5" s="1"/>
      <c r="E5" s="1"/>
      <c r="F5" s="1"/>
      <c r="G5" s="1"/>
      <c r="H5" s="1"/>
      <c r="I5" s="1"/>
    </row>
    <row r="6" spans="1:9" ht="18.5" thickBot="1">
      <c r="A6" s="7"/>
      <c r="B6" s="1"/>
      <c r="C6" s="9" t="s">
        <v>2</v>
      </c>
      <c r="D6" s="9" t="s">
        <v>3</v>
      </c>
      <c r="E6" s="9" t="s">
        <v>0</v>
      </c>
      <c r="F6" s="9" t="s">
        <v>1</v>
      </c>
      <c r="G6" s="9" t="s">
        <v>32</v>
      </c>
      <c r="H6" s="4" t="s">
        <v>7</v>
      </c>
      <c r="I6" s="1"/>
    </row>
    <row r="7" spans="1:9" ht="18.5" thickTop="1">
      <c r="A7" s="7"/>
      <c r="B7" s="1"/>
      <c r="C7" s="14">
        <v>400</v>
      </c>
      <c r="D7" s="15">
        <v>0</v>
      </c>
      <c r="E7" s="15">
        <v>0</v>
      </c>
      <c r="F7" s="15">
        <v>0</v>
      </c>
      <c r="G7" s="16">
        <v>0</v>
      </c>
      <c r="H7" s="29">
        <f>(G7*(10^(-6)))*(E7*(2*C7+D7)+F7*(2*D7+C7))/(6*E3*(10^(-6)))</f>
        <v>0</v>
      </c>
      <c r="I7" s="1"/>
    </row>
    <row r="8" spans="1:9">
      <c r="A8" s="7"/>
      <c r="B8" s="1"/>
      <c r="C8" s="17">
        <v>0</v>
      </c>
      <c r="D8" s="9">
        <v>0</v>
      </c>
      <c r="E8" s="9">
        <v>0</v>
      </c>
      <c r="F8" s="9">
        <v>0</v>
      </c>
      <c r="G8" s="18">
        <v>0</v>
      </c>
      <c r="H8" s="29">
        <f>(G8*(10^(-6)))*(E8*(2*C8+D8)+F8*(2*D8+C8))/(6*E3*(10^(-6)))</f>
        <v>0</v>
      </c>
      <c r="I8" s="1"/>
    </row>
    <row r="9" spans="1:9">
      <c r="A9" s="7"/>
      <c r="B9" s="1"/>
      <c r="C9" s="17">
        <v>0</v>
      </c>
      <c r="D9" s="9">
        <v>0</v>
      </c>
      <c r="E9" s="9">
        <v>0</v>
      </c>
      <c r="F9" s="9">
        <v>0</v>
      </c>
      <c r="G9" s="18">
        <v>0</v>
      </c>
      <c r="H9" s="29">
        <f>(G9*(10^(-6)))*(E9*(2*C9+D9)+F9*(2*D9+C9))/(6*E3*(10^(-6)))</f>
        <v>0</v>
      </c>
      <c r="I9" s="1"/>
    </row>
    <row r="10" spans="1:9" ht="18.5" thickBot="1">
      <c r="A10" s="7"/>
      <c r="B10" s="1"/>
      <c r="C10" s="19">
        <v>0</v>
      </c>
      <c r="D10" s="20">
        <v>0</v>
      </c>
      <c r="E10" s="20">
        <v>0</v>
      </c>
      <c r="F10" s="20">
        <v>0</v>
      </c>
      <c r="G10" s="21">
        <v>0</v>
      </c>
      <c r="H10" s="30">
        <f>(G10*(10^(-6)))*(E10*(2*C10+D10)+F10*(2*D10+C10))/(6*E3*(10^(-6)))</f>
        <v>0</v>
      </c>
      <c r="I10" s="1"/>
    </row>
    <row r="11" spans="1:9" ht="18.5" thickTop="1">
      <c r="A11" s="7"/>
      <c r="B11" s="1"/>
      <c r="C11" s="1"/>
      <c r="D11" s="1"/>
      <c r="E11" s="1"/>
      <c r="F11" s="1"/>
      <c r="G11" s="1" t="s">
        <v>8</v>
      </c>
      <c r="H11" s="31">
        <f>SUM(H7:H10)</f>
        <v>0</v>
      </c>
      <c r="I11" s="1" t="s">
        <v>9</v>
      </c>
    </row>
    <row r="12" spans="1:9">
      <c r="A12" s="7"/>
      <c r="B12" s="1"/>
      <c r="C12" s="1"/>
      <c r="D12" s="1"/>
      <c r="E12" s="1"/>
      <c r="F12" s="1"/>
      <c r="G12" s="1"/>
      <c r="H12" s="9"/>
      <c r="I12" s="1"/>
    </row>
    <row r="13" spans="1:9">
      <c r="A13" s="8"/>
      <c r="B13" s="11" t="s">
        <v>11</v>
      </c>
      <c r="C13" s="1"/>
      <c r="D13" s="1"/>
      <c r="E13" s="1"/>
      <c r="F13" s="1"/>
      <c r="G13" s="1"/>
      <c r="H13" s="1"/>
      <c r="I13" s="1"/>
    </row>
    <row r="14" spans="1:9" ht="18.5" thickBot="1">
      <c r="A14" s="7"/>
      <c r="B14" s="1"/>
      <c r="C14" s="9" t="s">
        <v>2</v>
      </c>
      <c r="D14" s="9" t="s">
        <v>3</v>
      </c>
      <c r="E14" s="9" t="s">
        <v>0</v>
      </c>
      <c r="F14" s="9" t="s">
        <v>1</v>
      </c>
      <c r="G14" s="9" t="s">
        <v>32</v>
      </c>
      <c r="H14" s="4" t="s">
        <v>7</v>
      </c>
      <c r="I14" s="1"/>
    </row>
    <row r="15" spans="1:9" ht="18.5" thickTop="1">
      <c r="A15" s="7"/>
      <c r="B15" s="1"/>
      <c r="C15" s="14">
        <v>30</v>
      </c>
      <c r="D15" s="15">
        <v>40</v>
      </c>
      <c r="E15" s="15">
        <v>1.2</v>
      </c>
      <c r="F15" s="15">
        <v>1</v>
      </c>
      <c r="G15" s="16">
        <v>0.02</v>
      </c>
      <c r="H15" s="32">
        <f>(G15*(10^(-6)))*(E15*(2*C15+D15)+F15*(2*D15+C15))/(6*E3*(10^(-6)))</f>
        <v>4.8832271762208078E-2</v>
      </c>
      <c r="I15" s="1"/>
    </row>
    <row r="16" spans="1:9">
      <c r="A16" s="7"/>
      <c r="B16" s="1"/>
      <c r="C16" s="17">
        <v>40</v>
      </c>
      <c r="D16" s="9">
        <v>80</v>
      </c>
      <c r="E16" s="9">
        <v>1</v>
      </c>
      <c r="F16" s="9">
        <v>0</v>
      </c>
      <c r="G16" s="18">
        <v>0.02</v>
      </c>
      <c r="H16" s="32">
        <f>(G16*(10^(-6)))*(E16*(2*C16+D16)+F16*(2*D16+C16))/(6*E3*(10^(-6)))</f>
        <v>3.3970276008492575E-2</v>
      </c>
      <c r="I16" s="1"/>
    </row>
    <row r="17" spans="1:11">
      <c r="A17" s="7"/>
      <c r="B17" s="1"/>
      <c r="C17" s="17">
        <v>0</v>
      </c>
      <c r="D17" s="9">
        <v>0</v>
      </c>
      <c r="E17" s="9">
        <v>0</v>
      </c>
      <c r="F17" s="9">
        <v>0</v>
      </c>
      <c r="G17" s="18">
        <v>0</v>
      </c>
      <c r="H17" s="32">
        <f>(G17*(10^(-6)))*(E17*(2*C17+D17)+F17*(2*D17+C17))/(6*E3*(10^(-6)))</f>
        <v>0</v>
      </c>
      <c r="I17" s="1"/>
    </row>
    <row r="18" spans="1:11" ht="18.5" thickBot="1">
      <c r="A18" s="7"/>
      <c r="B18" s="1"/>
      <c r="C18" s="19">
        <v>0</v>
      </c>
      <c r="D18" s="20">
        <v>0</v>
      </c>
      <c r="E18" s="20">
        <v>0</v>
      </c>
      <c r="F18" s="20">
        <v>0</v>
      </c>
      <c r="G18" s="21">
        <v>0</v>
      </c>
      <c r="H18" s="32">
        <f>(G18*(10^(-6)))*(E18*(2*C18+D18)+F18*(2*D18+C18))/(6*E3*(10^(-6)))</f>
        <v>0</v>
      </c>
      <c r="I18" s="1"/>
    </row>
    <row r="19" spans="1:11" ht="18.5" thickTop="1">
      <c r="A19" s="7"/>
      <c r="B19" s="1"/>
      <c r="C19" s="5"/>
      <c r="D19" s="5"/>
      <c r="E19" s="5"/>
      <c r="F19" s="5"/>
      <c r="G19" s="1" t="s">
        <v>15</v>
      </c>
      <c r="H19" s="33">
        <f>SUM(H15:H18)</f>
        <v>8.2802547770700646E-2</v>
      </c>
      <c r="I19" s="1" t="s">
        <v>9</v>
      </c>
    </row>
    <row r="20" spans="1:11">
      <c r="A20" s="7"/>
      <c r="B20" s="1"/>
      <c r="C20" s="5"/>
      <c r="D20" s="5"/>
      <c r="E20" s="5"/>
      <c r="F20" s="5"/>
      <c r="G20" s="5"/>
      <c r="H20" s="9"/>
      <c r="I20" s="1"/>
    </row>
    <row r="21" spans="1:11" ht="18.5" thickBot="1">
      <c r="A21" s="8"/>
      <c r="B21" s="11" t="s">
        <v>12</v>
      </c>
      <c r="C21" s="1"/>
      <c r="D21" s="1"/>
      <c r="E21" s="1"/>
      <c r="F21" s="3"/>
      <c r="G21" s="1"/>
      <c r="H21" s="1"/>
      <c r="I21" s="1"/>
    </row>
    <row r="22" spans="1:11" ht="19" thickTop="1" thickBot="1">
      <c r="A22" s="7"/>
      <c r="C22" s="1" t="s">
        <v>14</v>
      </c>
      <c r="D22" s="1" t="s">
        <v>18</v>
      </c>
      <c r="E22" s="13">
        <v>0.19</v>
      </c>
      <c r="F22" s="1" t="s">
        <v>21</v>
      </c>
      <c r="G22" s="36" t="s">
        <v>30</v>
      </c>
      <c r="H22" s="9"/>
      <c r="I22" s="9"/>
    </row>
    <row r="23" spans="1:11" ht="18.5" thickTop="1">
      <c r="A23" s="7"/>
      <c r="B23" s="1"/>
      <c r="C23" s="1"/>
      <c r="D23" s="7"/>
      <c r="E23" s="1"/>
      <c r="F23" s="9"/>
      <c r="G23" s="9"/>
      <c r="H23" s="9"/>
      <c r="I23" s="9"/>
    </row>
    <row r="24" spans="1:11" ht="18.5" thickBot="1">
      <c r="A24" s="7"/>
      <c r="B24" s="1"/>
      <c r="C24" s="9" t="s">
        <v>0</v>
      </c>
      <c r="D24" s="9" t="s">
        <v>1</v>
      </c>
      <c r="E24" s="9" t="s">
        <v>32</v>
      </c>
      <c r="F24" s="4" t="s">
        <v>7</v>
      </c>
      <c r="G24" s="1"/>
      <c r="K24" s="10"/>
    </row>
    <row r="25" spans="1:11" ht="18.5" thickTop="1">
      <c r="A25" s="7"/>
      <c r="B25" s="1"/>
      <c r="C25" s="14">
        <v>0</v>
      </c>
      <c r="D25" s="15">
        <v>0.5</v>
      </c>
      <c r="E25" s="16">
        <v>2.6</v>
      </c>
      <c r="F25" s="32">
        <f>E22*(E25*(10^(-6)))*(C25^2+C25*D25+D25^2)/(3*E3*(10^(-6)))</f>
        <v>2.6220806794055207E-3</v>
      </c>
      <c r="G25" s="1"/>
    </row>
    <row r="26" spans="1:11">
      <c r="A26" s="7"/>
      <c r="B26" s="1"/>
      <c r="C26" s="17">
        <v>0.5</v>
      </c>
      <c r="D26" s="9">
        <v>0.7</v>
      </c>
      <c r="E26" s="18">
        <v>1.5</v>
      </c>
      <c r="F26" s="32">
        <f>E22*(E26*(10^(-6)))*(C26^2+C26*D26+D26^2)/(3*E3*(10^(-6)))</f>
        <v>6.5955414012738864E-3</v>
      </c>
      <c r="G26" s="1"/>
    </row>
    <row r="27" spans="1:11">
      <c r="A27" s="7"/>
      <c r="B27" s="1"/>
      <c r="C27" s="17">
        <v>0.7</v>
      </c>
      <c r="D27" s="9">
        <v>0.3</v>
      </c>
      <c r="E27" s="18">
        <v>1.5</v>
      </c>
      <c r="F27" s="32">
        <f>E22*(E27*(10^(-6)))*(C27^2+C27*D27+D27^2)/(3*E3*(10^(-6)))</f>
        <v>4.7802547770700648E-3</v>
      </c>
      <c r="G27" s="1"/>
    </row>
    <row r="28" spans="1:11" ht="18.5" thickBot="1">
      <c r="A28" s="7"/>
      <c r="B28" s="1"/>
      <c r="C28" s="19">
        <v>0</v>
      </c>
      <c r="D28" s="20">
        <v>0</v>
      </c>
      <c r="E28" s="21">
        <v>0</v>
      </c>
      <c r="F28" s="32">
        <f>D23*(E28*(10^(-6)))*(C28^2+C28*D28+D28^2)/(3*E3*(10^(-6)))</f>
        <v>0</v>
      </c>
      <c r="G28" s="1"/>
    </row>
    <row r="29" spans="1:11" ht="18.5" thickTop="1">
      <c r="A29" s="7"/>
      <c r="B29" s="1"/>
      <c r="C29" s="5"/>
      <c r="D29" s="5"/>
      <c r="E29" s="1" t="s">
        <v>16</v>
      </c>
      <c r="F29" s="33">
        <f>SUM(F25:F28)</f>
        <v>1.3997876857749472E-2</v>
      </c>
      <c r="G29" s="1" t="s">
        <v>4</v>
      </c>
    </row>
    <row r="30" spans="1:11">
      <c r="A30" s="7"/>
      <c r="B30" s="1"/>
      <c r="C30" s="1"/>
      <c r="D30" s="1"/>
      <c r="E30" s="1"/>
      <c r="F30" s="5"/>
      <c r="G30" s="5"/>
      <c r="H30" s="9"/>
      <c r="I30" s="9"/>
    </row>
    <row r="31" spans="1:11" ht="18.5" thickBot="1">
      <c r="A31" s="8"/>
      <c r="B31" s="11" t="s">
        <v>13</v>
      </c>
      <c r="C31" s="5"/>
      <c r="D31" s="5"/>
      <c r="E31" s="5"/>
      <c r="F31" s="5"/>
      <c r="G31" s="5"/>
      <c r="H31" s="5"/>
      <c r="I31" s="1"/>
    </row>
    <row r="32" spans="1:11" ht="19" thickTop="1" thickBot="1">
      <c r="A32" s="8"/>
      <c r="B32" s="1"/>
      <c r="C32" s="24" t="s">
        <v>19</v>
      </c>
      <c r="D32" s="23" t="s">
        <v>20</v>
      </c>
      <c r="E32" s="25">
        <v>1.7</v>
      </c>
      <c r="F32" s="23" t="s">
        <v>22</v>
      </c>
      <c r="G32" s="36" t="s">
        <v>30</v>
      </c>
      <c r="H32" s="5"/>
      <c r="I32" s="1"/>
    </row>
    <row r="33" spans="1:9" ht="18.5" thickTop="1">
      <c r="A33" s="8"/>
      <c r="B33" s="1"/>
      <c r="C33" s="5"/>
      <c r="D33" s="5"/>
      <c r="E33" s="5"/>
      <c r="F33" s="5"/>
      <c r="G33" s="5"/>
      <c r="H33" s="5"/>
      <c r="I33" s="1"/>
    </row>
    <row r="34" spans="1:9">
      <c r="A34" s="8"/>
      <c r="B34" s="1"/>
      <c r="C34" s="5"/>
      <c r="D34" s="5"/>
      <c r="E34" s="5" t="s">
        <v>25</v>
      </c>
      <c r="F34" s="5"/>
      <c r="G34" s="5"/>
      <c r="H34" s="5"/>
      <c r="I34" s="1"/>
    </row>
    <row r="35" spans="1:9" ht="18.5" thickBot="1">
      <c r="A35" s="8"/>
      <c r="B35" s="1"/>
      <c r="C35" s="7" t="s">
        <v>23</v>
      </c>
      <c r="D35" s="9" t="s">
        <v>32</v>
      </c>
      <c r="E35" s="2" t="s">
        <v>24</v>
      </c>
      <c r="F35" s="4" t="s">
        <v>7</v>
      </c>
      <c r="G35" s="5"/>
      <c r="H35" s="5"/>
      <c r="I35" s="1"/>
    </row>
    <row r="36" spans="1:9" ht="19" thickTop="1" thickBot="1">
      <c r="A36" s="8"/>
      <c r="B36" s="1"/>
      <c r="C36" s="26">
        <v>1.5</v>
      </c>
      <c r="D36" s="27">
        <v>1.4</v>
      </c>
      <c r="E36" s="28">
        <f>C36/2</f>
        <v>0.75</v>
      </c>
      <c r="F36" s="29">
        <f>E32*E36*D36/E3</f>
        <v>0.11369426751592356</v>
      </c>
      <c r="G36" s="5"/>
      <c r="H36" s="5"/>
      <c r="I36" s="1"/>
    </row>
    <row r="37" spans="1:9" ht="18.5" thickTop="1">
      <c r="A37" s="8"/>
      <c r="B37" s="1"/>
      <c r="C37" s="5"/>
      <c r="D37" s="5"/>
      <c r="E37" s="5"/>
      <c r="F37" s="5"/>
      <c r="G37" s="5"/>
      <c r="H37" s="5"/>
      <c r="I37" s="1"/>
    </row>
    <row r="38" spans="1:9">
      <c r="A38" s="7"/>
      <c r="B38" s="1"/>
      <c r="C38" s="5"/>
      <c r="D38" s="5"/>
      <c r="E38" s="5"/>
      <c r="F38" s="5"/>
      <c r="G38" s="5"/>
      <c r="H38" s="5"/>
      <c r="I38" s="7"/>
    </row>
    <row r="39" spans="1:9">
      <c r="A39" s="8"/>
      <c r="B39" s="11" t="s">
        <v>29</v>
      </c>
      <c r="C39" s="1"/>
      <c r="D39" s="1"/>
      <c r="E39" s="1"/>
      <c r="F39" s="1"/>
      <c r="G39" s="1"/>
      <c r="H39" s="1"/>
      <c r="I39" s="7"/>
    </row>
    <row r="40" spans="1:9" ht="18.5" thickBot="1">
      <c r="A40" s="8"/>
      <c r="B40" s="1"/>
      <c r="C40" s="34" t="s">
        <v>28</v>
      </c>
      <c r="D40" s="34" t="s">
        <v>26</v>
      </c>
      <c r="E40" s="35">
        <f>H11+H19+F29+F36</f>
        <v>0.21049469214437366</v>
      </c>
      <c r="F40" s="34" t="s">
        <v>27</v>
      </c>
      <c r="G40" s="1"/>
      <c r="H40" s="1"/>
      <c r="I40" s="1"/>
    </row>
    <row r="41" spans="1:9" ht="18.5" thickTop="1">
      <c r="A41" s="7"/>
      <c r="B41" s="7"/>
      <c r="C41" s="7"/>
      <c r="D41" s="7"/>
      <c r="E41" s="1"/>
      <c r="F41" s="1"/>
      <c r="G41" s="1"/>
      <c r="H41" s="1"/>
      <c r="I41" s="1"/>
    </row>
    <row r="42" spans="1:9">
      <c r="A42" s="7"/>
      <c r="B42" s="7"/>
      <c r="C42" s="7"/>
      <c r="D42" s="7"/>
      <c r="E42" s="1"/>
      <c r="F42" s="1"/>
      <c r="G42" s="1"/>
      <c r="H42" s="1"/>
      <c r="I42" s="1"/>
    </row>
    <row r="43" spans="1:9">
      <c r="A43" s="7"/>
      <c r="B43" s="1"/>
      <c r="C43" s="1"/>
      <c r="D43" s="7"/>
      <c r="E43" s="1"/>
      <c r="F43" s="1"/>
      <c r="G43" s="1"/>
      <c r="H43" s="1"/>
      <c r="I43" s="1"/>
    </row>
    <row r="44" spans="1:9">
      <c r="D44" s="6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A56E-6A37-4C6E-A380-48D8A62FF982}">
  <dimension ref="A1:K44"/>
  <sheetViews>
    <sheetView workbookViewId="0">
      <selection activeCell="B2" sqref="B2"/>
    </sheetView>
  </sheetViews>
  <sheetFormatPr defaultRowHeight="18"/>
  <cols>
    <col min="1" max="1" width="3.58203125" style="6" customWidth="1"/>
    <col min="4" max="4" width="11.4140625" bestFit="1" customWidth="1"/>
    <col min="8" max="8" width="8.9140625" bestFit="1" customWidth="1"/>
  </cols>
  <sheetData>
    <row r="1" spans="1:9" ht="19.5">
      <c r="A1" s="7"/>
      <c r="B1" s="22" t="s">
        <v>10</v>
      </c>
      <c r="C1" s="1"/>
      <c r="D1" s="1"/>
      <c r="E1" s="11" t="s">
        <v>31</v>
      </c>
      <c r="F1" s="1"/>
      <c r="G1" s="1"/>
      <c r="H1" s="1"/>
      <c r="I1" s="1"/>
    </row>
    <row r="2" spans="1:9" ht="18.5" thickBot="1">
      <c r="A2" s="7"/>
      <c r="B2" s="1"/>
      <c r="C2" s="1"/>
      <c r="D2" s="1"/>
      <c r="E2" s="1"/>
      <c r="F2" s="1"/>
      <c r="G2" s="1"/>
      <c r="H2" s="1"/>
      <c r="I2" s="1"/>
    </row>
    <row r="3" spans="1:9" ht="19" thickTop="1" thickBot="1">
      <c r="A3" s="7"/>
      <c r="C3" s="1" t="s">
        <v>5</v>
      </c>
      <c r="D3" t="s">
        <v>17</v>
      </c>
      <c r="E3" s="12">
        <v>1</v>
      </c>
      <c r="F3" s="1" t="s">
        <v>33</v>
      </c>
      <c r="G3" s="1"/>
      <c r="H3" s="1"/>
      <c r="I3" s="1"/>
    </row>
    <row r="4" spans="1:9" ht="18.5" thickTop="1">
      <c r="A4" s="7"/>
      <c r="B4" s="1"/>
      <c r="C4" s="1"/>
      <c r="D4" s="1"/>
      <c r="E4" s="1"/>
      <c r="F4" s="5"/>
      <c r="G4" s="5"/>
      <c r="H4" s="5"/>
      <c r="I4" s="5"/>
    </row>
    <row r="5" spans="1:9">
      <c r="A5" s="8"/>
      <c r="B5" s="11" t="s">
        <v>6</v>
      </c>
      <c r="C5" s="1"/>
      <c r="D5" s="1"/>
      <c r="E5" s="1"/>
      <c r="F5" s="1"/>
      <c r="G5" s="1"/>
      <c r="H5" s="1"/>
      <c r="I5" s="1"/>
    </row>
    <row r="6" spans="1:9" ht="18.5" thickBot="1">
      <c r="A6" s="7"/>
      <c r="B6" s="1"/>
      <c r="C6" s="9" t="s">
        <v>2</v>
      </c>
      <c r="D6" s="9" t="s">
        <v>3</v>
      </c>
      <c r="E6" s="9" t="s">
        <v>0</v>
      </c>
      <c r="F6" s="9" t="s">
        <v>1</v>
      </c>
      <c r="G6" s="9" t="s">
        <v>32</v>
      </c>
      <c r="H6" s="4" t="s">
        <v>7</v>
      </c>
      <c r="I6" s="1"/>
    </row>
    <row r="7" spans="1:9" ht="18.5" thickTop="1">
      <c r="A7" s="7"/>
      <c r="B7" s="1"/>
      <c r="C7" s="14">
        <v>0</v>
      </c>
      <c r="D7" s="15">
        <v>0</v>
      </c>
      <c r="E7" s="15">
        <v>0</v>
      </c>
      <c r="F7" s="15">
        <v>0</v>
      </c>
      <c r="G7" s="16">
        <v>0</v>
      </c>
      <c r="H7" s="29">
        <f>(G7*(10^(-6)))*(E7*(2*C7+D7)+F7*(2*D7+C7))/(6*E3*(10^(-6)))</f>
        <v>0</v>
      </c>
      <c r="I7" s="1"/>
    </row>
    <row r="8" spans="1:9">
      <c r="A8" s="7"/>
      <c r="B8" s="1"/>
      <c r="C8" s="17">
        <v>0</v>
      </c>
      <c r="D8" s="9">
        <v>0</v>
      </c>
      <c r="E8" s="9">
        <v>0</v>
      </c>
      <c r="F8" s="9">
        <v>0</v>
      </c>
      <c r="G8" s="18">
        <v>0</v>
      </c>
      <c r="H8" s="29">
        <f>(G8*(10^(-6)))*(E8*(2*C8+D8)+F8*(2*D8+C8))/(6*E3*(10^(-6)))</f>
        <v>0</v>
      </c>
      <c r="I8" s="1"/>
    </row>
    <row r="9" spans="1:9">
      <c r="A9" s="7"/>
      <c r="B9" s="1"/>
      <c r="C9" s="17">
        <v>0</v>
      </c>
      <c r="D9" s="9">
        <v>0</v>
      </c>
      <c r="E9" s="9">
        <v>0</v>
      </c>
      <c r="F9" s="9">
        <v>0</v>
      </c>
      <c r="G9" s="18">
        <v>0</v>
      </c>
      <c r="H9" s="29">
        <f>(G9*(10^(-6)))*(E9*(2*C9+D9)+F9*(2*D9+C9))/(6*E3*(10^(-6)))</f>
        <v>0</v>
      </c>
      <c r="I9" s="1"/>
    </row>
    <row r="10" spans="1:9" ht="18.5" thickBot="1">
      <c r="A10" s="7"/>
      <c r="B10" s="1"/>
      <c r="C10" s="19">
        <v>0</v>
      </c>
      <c r="D10" s="20">
        <v>0</v>
      </c>
      <c r="E10" s="20">
        <v>0</v>
      </c>
      <c r="F10" s="20">
        <v>0</v>
      </c>
      <c r="G10" s="21">
        <v>0</v>
      </c>
      <c r="H10" s="30">
        <f>(G10*(10^(-6)))*(E10*(2*C10+D10)+F10*(2*D10+C10))/(6*E3*(10^(-6)))</f>
        <v>0</v>
      </c>
      <c r="I10" s="1"/>
    </row>
    <row r="11" spans="1:9" ht="18.5" thickTop="1">
      <c r="A11" s="7"/>
      <c r="B11" s="1"/>
      <c r="C11" s="1"/>
      <c r="D11" s="1"/>
      <c r="E11" s="1"/>
      <c r="F11" s="1"/>
      <c r="G11" s="1" t="s">
        <v>8</v>
      </c>
      <c r="H11" s="31">
        <f>SUM(H7:H10)</f>
        <v>0</v>
      </c>
      <c r="I11" s="1" t="s">
        <v>9</v>
      </c>
    </row>
    <row r="12" spans="1:9">
      <c r="A12" s="7"/>
      <c r="B12" s="1"/>
      <c r="C12" s="1"/>
      <c r="D12" s="1"/>
      <c r="E12" s="1"/>
      <c r="F12" s="1"/>
      <c r="G12" s="1"/>
      <c r="H12" s="9"/>
      <c r="I12" s="1"/>
    </row>
    <row r="13" spans="1:9">
      <c r="A13" s="8"/>
      <c r="B13" s="11" t="s">
        <v>11</v>
      </c>
      <c r="C13" s="1"/>
      <c r="D13" s="1"/>
      <c r="E13" s="1"/>
      <c r="F13" s="1"/>
      <c r="G13" s="1"/>
      <c r="H13" s="1"/>
      <c r="I13" s="1"/>
    </row>
    <row r="14" spans="1:9" ht="18.5" thickBot="1">
      <c r="A14" s="7"/>
      <c r="B14" s="1"/>
      <c r="C14" s="9" t="s">
        <v>2</v>
      </c>
      <c r="D14" s="9" t="s">
        <v>3</v>
      </c>
      <c r="E14" s="9" t="s">
        <v>0</v>
      </c>
      <c r="F14" s="9" t="s">
        <v>1</v>
      </c>
      <c r="G14" s="9" t="s">
        <v>32</v>
      </c>
      <c r="H14" s="4" t="s">
        <v>7</v>
      </c>
      <c r="I14" s="1"/>
    </row>
    <row r="15" spans="1:9" ht="18.5" thickTop="1">
      <c r="A15" s="7"/>
      <c r="B15" s="1"/>
      <c r="C15" s="14">
        <v>0</v>
      </c>
      <c r="D15" s="15">
        <v>0</v>
      </c>
      <c r="E15" s="15">
        <v>0</v>
      </c>
      <c r="F15" s="15">
        <v>0</v>
      </c>
      <c r="G15" s="16">
        <v>0</v>
      </c>
      <c r="H15" s="32">
        <f>(G15*(10^(-6)))*(E15*(2*C15+D15)+F15*(2*D15+C15))/(6*E3*(10^(-6)))</f>
        <v>0</v>
      </c>
      <c r="I15" s="1"/>
    </row>
    <row r="16" spans="1:9">
      <c r="A16" s="7"/>
      <c r="B16" s="1"/>
      <c r="C16" s="17">
        <v>0</v>
      </c>
      <c r="D16" s="9">
        <v>0</v>
      </c>
      <c r="E16" s="9">
        <v>0</v>
      </c>
      <c r="F16" s="9">
        <v>0</v>
      </c>
      <c r="G16" s="18">
        <v>0</v>
      </c>
      <c r="H16" s="32">
        <f>(G16*(10^(-6)))*(E16*(2*C16+D16)+F16*(2*D16+C16))/(6*E3*(10^(-6)))</f>
        <v>0</v>
      </c>
      <c r="I16" s="1"/>
    </row>
    <row r="17" spans="1:11">
      <c r="A17" s="7"/>
      <c r="B17" s="1"/>
      <c r="C17" s="17">
        <v>0</v>
      </c>
      <c r="D17" s="9">
        <v>0</v>
      </c>
      <c r="E17" s="9">
        <v>0</v>
      </c>
      <c r="F17" s="9">
        <v>0</v>
      </c>
      <c r="G17" s="18">
        <v>0</v>
      </c>
      <c r="H17" s="32">
        <f>(G17*(10^(-6)))*(E17*(2*C17+D17)+F17*(2*D17+C17))/(6*E3*(10^(-6)))</f>
        <v>0</v>
      </c>
      <c r="I17" s="1"/>
    </row>
    <row r="18" spans="1:11" ht="18.5" thickBot="1">
      <c r="A18" s="7"/>
      <c r="B18" s="1"/>
      <c r="C18" s="19">
        <v>0</v>
      </c>
      <c r="D18" s="20">
        <v>0</v>
      </c>
      <c r="E18" s="20">
        <v>0</v>
      </c>
      <c r="F18" s="20">
        <v>0</v>
      </c>
      <c r="G18" s="21">
        <v>0</v>
      </c>
      <c r="H18" s="32">
        <f>(G18*(10^(-6)))*(E18*(2*C18+D18)+F18*(2*D18+C18))/(6*E3*(10^(-6)))</f>
        <v>0</v>
      </c>
      <c r="I18" s="1"/>
    </row>
    <row r="19" spans="1:11" ht="18.5" thickTop="1">
      <c r="A19" s="7"/>
      <c r="B19" s="1"/>
      <c r="C19" s="5"/>
      <c r="D19" s="5"/>
      <c r="E19" s="5"/>
      <c r="F19" s="5"/>
      <c r="G19" s="1" t="s">
        <v>15</v>
      </c>
      <c r="H19" s="33">
        <f>SUM(H15:H18)</f>
        <v>0</v>
      </c>
      <c r="I19" s="1" t="s">
        <v>9</v>
      </c>
    </row>
    <row r="20" spans="1:11">
      <c r="A20" s="7"/>
      <c r="B20" s="1"/>
      <c r="C20" s="5"/>
      <c r="D20" s="5"/>
      <c r="E20" s="5"/>
      <c r="F20" s="5"/>
      <c r="G20" s="5"/>
      <c r="H20" s="9"/>
      <c r="I20" s="1"/>
    </row>
    <row r="21" spans="1:11" ht="18.5" thickBot="1">
      <c r="A21" s="8"/>
      <c r="B21" s="11" t="s">
        <v>12</v>
      </c>
      <c r="C21" s="1"/>
      <c r="D21" s="1"/>
      <c r="E21" s="1"/>
      <c r="F21" s="3"/>
      <c r="G21" s="1"/>
      <c r="H21" s="1"/>
      <c r="I21" s="1"/>
    </row>
    <row r="22" spans="1:11" ht="19" thickTop="1" thickBot="1">
      <c r="A22" s="7"/>
      <c r="C22" s="1" t="s">
        <v>14</v>
      </c>
      <c r="D22" s="1" t="s">
        <v>18</v>
      </c>
      <c r="E22" s="13">
        <v>0</v>
      </c>
      <c r="F22" s="1" t="s">
        <v>21</v>
      </c>
      <c r="G22" s="36" t="s">
        <v>30</v>
      </c>
      <c r="H22" s="9"/>
      <c r="I22" s="9"/>
    </row>
    <row r="23" spans="1:11" ht="18.5" thickTop="1">
      <c r="A23" s="7"/>
      <c r="B23" s="1"/>
      <c r="C23" s="1"/>
      <c r="D23" s="7"/>
      <c r="E23" s="1"/>
      <c r="F23" s="9"/>
      <c r="G23" s="9"/>
      <c r="H23" s="9"/>
      <c r="I23" s="9"/>
    </row>
    <row r="24" spans="1:11" ht="18.5" thickBot="1">
      <c r="A24" s="7"/>
      <c r="B24" s="1"/>
      <c r="C24" s="9" t="s">
        <v>0</v>
      </c>
      <c r="D24" s="9" t="s">
        <v>1</v>
      </c>
      <c r="E24" s="9" t="s">
        <v>32</v>
      </c>
      <c r="F24" s="4" t="s">
        <v>7</v>
      </c>
      <c r="G24" s="1"/>
      <c r="K24" s="10"/>
    </row>
    <row r="25" spans="1:11" ht="18.5" thickTop="1">
      <c r="A25" s="7"/>
      <c r="B25" s="1"/>
      <c r="C25" s="14">
        <v>0</v>
      </c>
      <c r="D25" s="15">
        <v>0</v>
      </c>
      <c r="E25" s="16">
        <v>0</v>
      </c>
      <c r="F25" s="32">
        <f>E22*(E25*(10^(-6)))*(C25^2+C25*D25+D25^2)/(3*E3*(10^(-6)))</f>
        <v>0</v>
      </c>
      <c r="G25" s="1"/>
    </row>
    <row r="26" spans="1:11">
      <c r="A26" s="7"/>
      <c r="B26" s="1"/>
      <c r="C26" s="17">
        <v>0</v>
      </c>
      <c r="D26" s="9">
        <v>0</v>
      </c>
      <c r="E26" s="18">
        <v>0</v>
      </c>
      <c r="F26" s="32">
        <f>E22*(E26*(10^(-6)))*(C26^2+C26*D26+D26^2)/(3*E3*(10^(-6)))</f>
        <v>0</v>
      </c>
      <c r="G26" s="1"/>
    </row>
    <row r="27" spans="1:11">
      <c r="A27" s="7"/>
      <c r="B27" s="1"/>
      <c r="C27" s="17">
        <v>0</v>
      </c>
      <c r="D27" s="9">
        <v>0</v>
      </c>
      <c r="E27" s="18">
        <v>0</v>
      </c>
      <c r="F27" s="32">
        <f>E22*(E27*(10^(-6)))*(C27^2+C27*D27+D27^2)/(3*E3*(10^(-6)))</f>
        <v>0</v>
      </c>
      <c r="G27" s="1"/>
    </row>
    <row r="28" spans="1:11" ht="18.5" thickBot="1">
      <c r="A28" s="7"/>
      <c r="B28" s="1"/>
      <c r="C28" s="19">
        <v>0</v>
      </c>
      <c r="D28" s="20">
        <v>0</v>
      </c>
      <c r="E28" s="21">
        <v>0</v>
      </c>
      <c r="F28" s="32">
        <f>D23*(E28*(10^(-6)))*(C28^2+C28*D28+D28^2)/(3*E3*(10^(-6)))</f>
        <v>0</v>
      </c>
      <c r="G28" s="1"/>
    </row>
    <row r="29" spans="1:11" ht="18.5" thickTop="1">
      <c r="A29" s="7"/>
      <c r="B29" s="1"/>
      <c r="C29" s="5"/>
      <c r="D29" s="5"/>
      <c r="E29" s="1" t="s">
        <v>16</v>
      </c>
      <c r="F29" s="33">
        <f>SUM(F25:F28)</f>
        <v>0</v>
      </c>
      <c r="G29" s="1" t="s">
        <v>4</v>
      </c>
    </row>
    <row r="30" spans="1:11">
      <c r="A30" s="7"/>
      <c r="B30" s="1"/>
      <c r="C30" s="1"/>
      <c r="D30" s="1"/>
      <c r="E30" s="1"/>
      <c r="F30" s="5"/>
      <c r="G30" s="5"/>
      <c r="H30" s="9"/>
      <c r="I30" s="9"/>
    </row>
    <row r="31" spans="1:11" ht="18.5" thickBot="1">
      <c r="A31" s="8"/>
      <c r="B31" s="11" t="s">
        <v>13</v>
      </c>
      <c r="C31" s="5"/>
      <c r="D31" s="5"/>
      <c r="E31" s="5"/>
      <c r="F31" s="5"/>
      <c r="G31" s="5"/>
      <c r="H31" s="5"/>
      <c r="I31" s="1"/>
    </row>
    <row r="32" spans="1:11" ht="19" thickTop="1" thickBot="1">
      <c r="A32" s="8"/>
      <c r="B32" s="1"/>
      <c r="C32" s="24" t="s">
        <v>19</v>
      </c>
      <c r="D32" s="23" t="s">
        <v>20</v>
      </c>
      <c r="E32" s="25">
        <v>0</v>
      </c>
      <c r="F32" s="23" t="s">
        <v>22</v>
      </c>
      <c r="G32" s="36" t="s">
        <v>30</v>
      </c>
      <c r="H32" s="5"/>
      <c r="I32" s="1"/>
    </row>
    <row r="33" spans="1:9" ht="18.5" thickTop="1">
      <c r="A33" s="8"/>
      <c r="B33" s="1"/>
      <c r="C33" s="5"/>
      <c r="D33" s="5"/>
      <c r="E33" s="5"/>
      <c r="F33" s="5"/>
      <c r="G33" s="5"/>
      <c r="H33" s="5"/>
      <c r="I33" s="1"/>
    </row>
    <row r="34" spans="1:9">
      <c r="A34" s="8"/>
      <c r="B34" s="1"/>
      <c r="C34" s="5"/>
      <c r="D34" s="5"/>
      <c r="E34" s="5" t="s">
        <v>25</v>
      </c>
      <c r="F34" s="5"/>
      <c r="G34" s="5"/>
      <c r="H34" s="5"/>
      <c r="I34" s="1"/>
    </row>
    <row r="35" spans="1:9" ht="18.5" thickBot="1">
      <c r="A35" s="8"/>
      <c r="B35" s="1"/>
      <c r="C35" s="7" t="s">
        <v>23</v>
      </c>
      <c r="D35" s="9" t="s">
        <v>32</v>
      </c>
      <c r="E35" s="2" t="s">
        <v>24</v>
      </c>
      <c r="F35" s="4" t="s">
        <v>7</v>
      </c>
      <c r="G35" s="5"/>
      <c r="H35" s="5"/>
      <c r="I35" s="1"/>
    </row>
    <row r="36" spans="1:9" ht="19" thickTop="1" thickBot="1">
      <c r="A36" s="8"/>
      <c r="B36" s="1"/>
      <c r="C36" s="26">
        <v>0</v>
      </c>
      <c r="D36" s="27">
        <v>0</v>
      </c>
      <c r="E36" s="28">
        <f>C36/2</f>
        <v>0</v>
      </c>
      <c r="F36" s="29">
        <f>E32*E36*D36/E3</f>
        <v>0</v>
      </c>
      <c r="G36" s="5"/>
      <c r="H36" s="5"/>
      <c r="I36" s="1"/>
    </row>
    <row r="37" spans="1:9" ht="18.5" thickTop="1">
      <c r="A37" s="8"/>
      <c r="B37" s="1"/>
      <c r="C37" s="5"/>
      <c r="D37" s="5"/>
      <c r="E37" s="5"/>
      <c r="F37" s="5"/>
      <c r="G37" s="5"/>
      <c r="H37" s="5"/>
      <c r="I37" s="1"/>
    </row>
    <row r="38" spans="1:9">
      <c r="A38" s="7"/>
      <c r="B38" s="1"/>
      <c r="C38" s="5"/>
      <c r="D38" s="5"/>
      <c r="E38" s="5"/>
      <c r="F38" s="5"/>
      <c r="G38" s="5"/>
      <c r="H38" s="5"/>
      <c r="I38" s="7"/>
    </row>
    <row r="39" spans="1:9">
      <c r="A39" s="8"/>
      <c r="B39" s="11" t="s">
        <v>29</v>
      </c>
      <c r="C39" s="1"/>
      <c r="D39" s="1"/>
      <c r="E39" s="1"/>
      <c r="F39" s="1"/>
      <c r="G39" s="1"/>
      <c r="H39" s="1"/>
      <c r="I39" s="7"/>
    </row>
    <row r="40" spans="1:9" ht="18.5" thickBot="1">
      <c r="A40" s="8"/>
      <c r="B40" s="1"/>
      <c r="C40" s="34" t="s">
        <v>28</v>
      </c>
      <c r="D40" s="34" t="s">
        <v>26</v>
      </c>
      <c r="E40" s="35">
        <f>H11+H19+F29+F36</f>
        <v>0</v>
      </c>
      <c r="F40" s="34" t="s">
        <v>27</v>
      </c>
      <c r="G40" s="1"/>
      <c r="H40" s="1"/>
      <c r="I40" s="1"/>
    </row>
    <row r="41" spans="1:9" ht="18.5" thickTop="1">
      <c r="A41" s="7"/>
      <c r="B41" s="7"/>
      <c r="C41" s="7"/>
      <c r="D41" s="7"/>
      <c r="E41" s="1"/>
      <c r="F41" s="1"/>
      <c r="G41" s="1"/>
      <c r="H41" s="1"/>
      <c r="I41" s="1"/>
    </row>
    <row r="42" spans="1:9">
      <c r="A42" s="7"/>
      <c r="B42" s="7"/>
      <c r="C42" s="7"/>
      <c r="D42" s="7"/>
      <c r="E42" s="1"/>
      <c r="F42" s="1"/>
      <c r="G42" s="1"/>
      <c r="H42" s="1"/>
      <c r="I42" s="1"/>
    </row>
    <row r="43" spans="1:9">
      <c r="A43" s="7"/>
      <c r="B43" s="1"/>
      <c r="C43" s="1"/>
      <c r="D43" s="7"/>
      <c r="E43" s="1"/>
      <c r="F43" s="1"/>
      <c r="G43" s="1"/>
      <c r="H43" s="1"/>
      <c r="I43" s="1"/>
    </row>
    <row r="44" spans="1:9">
      <c r="D44" s="6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損失計算例</vt:lpstr>
      <vt:lpstr>損失計算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2022-01-03T05:24:26Z</dcterms:created>
  <dcterms:modified xsi:type="dcterms:W3CDTF">2022-01-03T08:43:53Z</dcterms:modified>
</cp:coreProperties>
</file>