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6A8F8E37-408B-4AE1-9209-7A9ACB499C90}" xr6:coauthVersionLast="47" xr6:coauthVersionMax="47" xr10:uidLastSave="{00000000-0000-0000-0000-000000000000}"/>
  <bookViews>
    <workbookView xWindow="-110" yWindow="-110" windowWidth="19420" windowHeight="10420" xr2:uid="{00000000-000D-0000-FFFF-FFFF00000000}"/>
  </bookViews>
  <sheets>
    <sheet name="寿命計算シート(リップル電流で規定)" sheetId="1" r:id="rId1"/>
    <sheet name="寿命計算シート_(印加電圧で規定)"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 l="1"/>
  <c r="K9" i="3"/>
  <c r="K8" i="3"/>
  <c r="K7" i="3"/>
  <c r="K6" i="3"/>
  <c r="H6" i="3"/>
  <c r="L9" i="3" s="1"/>
  <c r="L7" i="3" l="1"/>
  <c r="L10" i="3"/>
  <c r="L6" i="3"/>
  <c r="L8" i="3"/>
  <c r="K7" i="1"/>
  <c r="H6" i="1"/>
  <c r="L7" i="1" l="1"/>
  <c r="K10" i="1" l="1"/>
  <c r="L10" i="1" s="1"/>
  <c r="K9" i="1"/>
  <c r="L9" i="1" s="1"/>
  <c r="K8" i="1"/>
  <c r="L8" i="1" s="1"/>
  <c r="K6" i="1"/>
  <c r="L6" i="1" s="1"/>
</calcChain>
</file>

<file path=xl/sharedStrings.xml><?xml version="1.0" encoding="utf-8"?>
<sst xmlns="http://schemas.openxmlformats.org/spreadsheetml/2006/main" count="50" uniqueCount="28">
  <si>
    <t>電解コンデンサ寿命（リップル電流で耐久性を規定している場合）</t>
    <rPh sb="0" eb="2">
      <t>デンカイ</t>
    </rPh>
    <rPh sb="7" eb="9">
      <t>ジュミョウ</t>
    </rPh>
    <rPh sb="14" eb="16">
      <t>デンリュウ</t>
    </rPh>
    <rPh sb="17" eb="20">
      <t>タイキュウセイ</t>
    </rPh>
    <rPh sb="21" eb="23">
      <t>キテイ</t>
    </rPh>
    <rPh sb="27" eb="29">
      <t>バアイ</t>
    </rPh>
    <phoneticPr fontId="2"/>
  </si>
  <si>
    <t>測定値を入力</t>
    <rPh sb="0" eb="2">
      <t>ソクテイ</t>
    </rPh>
    <rPh sb="2" eb="3">
      <t>チ</t>
    </rPh>
    <rPh sb="4" eb="6">
      <t>ニュウリョク</t>
    </rPh>
    <phoneticPr fontId="2"/>
  </si>
  <si>
    <t>上限温度</t>
    <rPh sb="0" eb="2">
      <t>ジョウゲン</t>
    </rPh>
    <rPh sb="2" eb="4">
      <t>オンド</t>
    </rPh>
    <phoneticPr fontId="2"/>
  </si>
  <si>
    <t>周囲温度</t>
    <rPh sb="0" eb="2">
      <t>シュウイ</t>
    </rPh>
    <rPh sb="2" eb="4">
      <t>オンド</t>
    </rPh>
    <phoneticPr fontId="2"/>
  </si>
  <si>
    <t>型名</t>
    <rPh sb="0" eb="2">
      <t>カタメイ</t>
    </rPh>
    <phoneticPr fontId="2"/>
  </si>
  <si>
    <t>規定寿命</t>
    <rPh sb="0" eb="2">
      <t>キテイ</t>
    </rPh>
    <rPh sb="2" eb="4">
      <t>ジュミョウ</t>
    </rPh>
    <phoneticPr fontId="2"/>
  </si>
  <si>
    <t>定格ﾘｯﾌﾟﾙ電流</t>
    <rPh sb="0" eb="2">
      <t>テイカク</t>
    </rPh>
    <phoneticPr fontId="2"/>
  </si>
  <si>
    <t>ﾘｯﾌﾟﾙ電流測定値</t>
    <rPh sb="5" eb="7">
      <t>デンリュウ</t>
    </rPh>
    <phoneticPr fontId="2"/>
  </si>
  <si>
    <t>定格ﾘｯﾌﾟﾙ電流重畳時</t>
    <rPh sb="0" eb="2">
      <t>テイカク</t>
    </rPh>
    <rPh sb="6" eb="8">
      <t>デンリュウ</t>
    </rPh>
    <rPh sb="9" eb="11">
      <t>ジュウタタミ</t>
    </rPh>
    <rPh sb="11" eb="12">
      <t>ジ</t>
    </rPh>
    <phoneticPr fontId="2"/>
  </si>
  <si>
    <t>ﾘｯﾌﾟﾙ電流重畳時</t>
    <rPh sb="4" eb="6">
      <t>デンリュウ</t>
    </rPh>
    <rPh sb="7" eb="9">
      <t>ジュウタタミ</t>
    </rPh>
    <rPh sb="9" eb="10">
      <t>ジ</t>
    </rPh>
    <phoneticPr fontId="2"/>
  </si>
  <si>
    <t>自己温度上昇 ΔT（℃）</t>
    <rPh sb="0" eb="2">
      <t>ジコ</t>
    </rPh>
    <rPh sb="2" eb="4">
      <t>オンド</t>
    </rPh>
    <rPh sb="4" eb="6">
      <t>ジョウショウ</t>
    </rPh>
    <phoneticPr fontId="2"/>
  </si>
  <si>
    <t>ｹｰｽ温度換算値</t>
    <rPh sb="3" eb="5">
      <t>オンド</t>
    </rPh>
    <phoneticPr fontId="2"/>
  </si>
  <si>
    <t>ｹｰｽ温度上昇分測定値</t>
    <rPh sb="3" eb="5">
      <t>オンド</t>
    </rPh>
    <rPh sb="8" eb="11">
      <t>ソクテイチ</t>
    </rPh>
    <phoneticPr fontId="2"/>
  </si>
  <si>
    <t>推定寿命</t>
    <rPh sb="0" eb="2">
      <t>スイテイ</t>
    </rPh>
    <rPh sb="2" eb="4">
      <t>ジュミョウ</t>
    </rPh>
    <phoneticPr fontId="2"/>
  </si>
  <si>
    <t>Tｘ(℃）※1</t>
    <phoneticPr fontId="2"/>
  </si>
  <si>
    <t>測定値を入力</t>
    <rPh sb="0" eb="2">
      <t>ソクテイ</t>
    </rPh>
    <rPh sb="2" eb="3">
      <t>チ</t>
    </rPh>
    <rPh sb="4" eb="6">
      <t>ニュウリョク</t>
    </rPh>
    <phoneticPr fontId="2"/>
  </si>
  <si>
    <t>　Iｘ(A)</t>
    <phoneticPr fontId="2"/>
  </si>
  <si>
    <t>ΔTｘ(℃）</t>
    <phoneticPr fontId="2"/>
  </si>
  <si>
    <t>Ｌｘ（年）※1</t>
    <rPh sb="3" eb="4">
      <t>ネン</t>
    </rPh>
    <phoneticPr fontId="2"/>
  </si>
  <si>
    <t>Ｔａ(℃）</t>
    <phoneticPr fontId="2"/>
  </si>
  <si>
    <t>自己温度上昇 ΔＴo（℃）</t>
    <rPh sb="0" eb="2">
      <t>ジコ</t>
    </rPh>
    <rPh sb="2" eb="4">
      <t>オンド</t>
    </rPh>
    <rPh sb="4" eb="6">
      <t>ジョウショウ</t>
    </rPh>
    <phoneticPr fontId="2"/>
  </si>
  <si>
    <t>データシートの値を入力</t>
    <rPh sb="7" eb="8">
      <t>チ</t>
    </rPh>
    <rPh sb="9" eb="11">
      <t>ニュウリョク</t>
    </rPh>
    <phoneticPr fontId="2"/>
  </si>
  <si>
    <t>EKMQ160ELL222MJ20S</t>
    <phoneticPr fontId="2"/>
  </si>
  <si>
    <t>Lr（h)</t>
    <phoneticPr fontId="2"/>
  </si>
  <si>
    <t>To（℃）</t>
    <phoneticPr fontId="2"/>
  </si>
  <si>
    <t>　　Io(A)</t>
    <phoneticPr fontId="2"/>
  </si>
  <si>
    <t>電解コンデンサ寿命（印加電圧で耐久性を規定している場合）</t>
    <rPh sb="0" eb="2">
      <t>デンカイ</t>
    </rPh>
    <rPh sb="7" eb="9">
      <t>ジュミョウ</t>
    </rPh>
    <rPh sb="10" eb="14">
      <t>インカデンアツ</t>
    </rPh>
    <rPh sb="15" eb="18">
      <t>タイキュウセイ</t>
    </rPh>
    <rPh sb="19" eb="21">
      <t>キテイ</t>
    </rPh>
    <rPh sb="25" eb="27">
      <t>バアイ</t>
    </rPh>
    <phoneticPr fontId="2"/>
  </si>
  <si>
    <t>EMVE160ARA222MMH0S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</si>
</sst>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Red]\(0.000\)"/>
    <numFmt numFmtId="177" formatCode="0.00_ "/>
    <numFmt numFmtId="178" formatCode="#,##0.00_ "/>
    <numFmt numFmtId="179" formatCode="0.0_);[Red]\(0.0\)"/>
    <numFmt numFmtId="180" formatCode="0.000_ "/>
    <numFmt numFmtId="181" formatCode="#,##0.0_ "/>
  </numFmts>
  <fonts count="8" x14ac:knownFonts="1">
    <font>
      <sz val="11"/>
      <color theme="1"/>
      <name val="ＭＳ Ｐゴシック"/>
      <family val="2"/>
      <scheme val="minor"/>
    </font>
    <font>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u/>
      <sz val="11"/>
      <color theme="10"/>
      <name val="ＭＳ Ｐゴシック"/>
      <family val="2"/>
      <scheme val="minor"/>
    </font>
    <font>
      <sz val="6"/>
      <name val="ＭＳ Ｐゴシック"/>
      <family val="3"/>
      <charset val="128"/>
      <scheme val="minor"/>
    </font>
    <font>
      <b/>
      <sz val="12"/>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4" tint="0.79998168889431442"/>
        <bgColor indexed="64"/>
      </patternFill>
    </fill>
    <fill>
      <patternFill patternType="solid">
        <fgColor theme="6" tint="0.59999389629810485"/>
        <bgColor indexed="64"/>
      </patternFill>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shrinkToFit="1"/>
    </xf>
    <xf numFmtId="0" fontId="0" fillId="0" borderId="0" xfId="0" applyBorder="1" applyAlignment="1">
      <alignment vertical="center"/>
    </xf>
    <xf numFmtId="0" fontId="0" fillId="0" borderId="0" xfId="0" applyBorder="1" applyAlignment="1">
      <alignment horizontal="center"/>
    </xf>
    <xf numFmtId="177" fontId="0" fillId="0" borderId="0" xfId="0" applyNumberFormat="1" applyBorder="1" applyAlignment="1">
      <alignment horizontal="center"/>
    </xf>
    <xf numFmtId="0" fontId="1" fillId="0" borderId="0" xfId="0" applyFont="1" applyBorder="1" applyAlignment="1">
      <alignment horizontal="center"/>
    </xf>
    <xf numFmtId="178" fontId="0" fillId="0" borderId="0" xfId="0" applyNumberFormat="1" applyBorder="1" applyAlignment="1">
      <alignment horizontal="center"/>
    </xf>
    <xf numFmtId="179" fontId="0" fillId="0" borderId="2" xfId="0" applyNumberFormat="1" applyBorder="1" applyAlignment="1">
      <alignment horizontal="center" shrinkToFit="1"/>
    </xf>
    <xf numFmtId="0" fontId="0" fillId="0" borderId="4" xfId="0" applyBorder="1" applyAlignment="1">
      <alignment horizontal="center" vertical="center"/>
    </xf>
    <xf numFmtId="0" fontId="0" fillId="0" borderId="4" xfId="0" applyBorder="1" applyAlignment="1">
      <alignment horizontal="center" shrinkToFit="1"/>
    </xf>
    <xf numFmtId="179" fontId="0" fillId="0" borderId="5" xfId="0" applyNumberFormat="1" applyBorder="1" applyAlignment="1">
      <alignment horizontal="center" shrinkToFit="1"/>
    </xf>
    <xf numFmtId="0" fontId="5" fillId="0" borderId="0" xfId="1"/>
    <xf numFmtId="0" fontId="0" fillId="0" borderId="9" xfId="0" applyBorder="1" applyAlignment="1">
      <alignment horizontal="center" vertical="center"/>
    </xf>
    <xf numFmtId="0" fontId="0" fillId="0" borderId="11" xfId="0" applyBorder="1" applyAlignment="1">
      <alignment horizontal="center" shrinkToFit="1"/>
    </xf>
    <xf numFmtId="0" fontId="0" fillId="0" borderId="10" xfId="0" applyBorder="1" applyAlignment="1">
      <alignment horizontal="center" shrinkToFit="1"/>
    </xf>
    <xf numFmtId="0" fontId="3" fillId="0" borderId="10" xfId="0" applyFont="1" applyBorder="1" applyAlignment="1">
      <alignment horizontal="center" shrinkToFit="1"/>
    </xf>
    <xf numFmtId="0" fontId="0" fillId="0" borderId="9" xfId="0" applyBorder="1" applyAlignment="1">
      <alignment horizontal="center" shrinkToFit="1"/>
    </xf>
    <xf numFmtId="0" fontId="0" fillId="0" borderId="8" xfId="0" applyFill="1" applyBorder="1" applyAlignment="1">
      <alignment horizontal="center"/>
    </xf>
    <xf numFmtId="179" fontId="0" fillId="4" borderId="3" xfId="0" applyNumberFormat="1" applyFill="1" applyBorder="1"/>
    <xf numFmtId="179" fontId="0" fillId="4" borderId="7" xfId="0" applyNumberFormat="1" applyFill="1" applyBorder="1"/>
    <xf numFmtId="0" fontId="7" fillId="0" borderId="0" xfId="0" applyFont="1" applyAlignment="1">
      <alignment vertical="center"/>
    </xf>
    <xf numFmtId="0" fontId="0" fillId="0" borderId="13" xfId="0" quotePrefix="1" applyBorder="1" applyAlignment="1">
      <alignment horizontal="center" vertical="center"/>
    </xf>
    <xf numFmtId="0" fontId="0" fillId="5" borderId="14" xfId="0" applyFill="1" applyBorder="1" applyAlignment="1">
      <alignment horizontal="center" shrinkToFit="1"/>
    </xf>
    <xf numFmtId="0" fontId="0" fillId="5" borderId="15" xfId="0" applyFill="1" applyBorder="1" applyAlignment="1">
      <alignment horizontal="center" shrinkToFit="1"/>
    </xf>
    <xf numFmtId="176" fontId="0" fillId="5" borderId="15" xfId="0" applyNumberFormat="1" applyFill="1" applyBorder="1" applyAlignment="1">
      <alignment horizontal="center" shrinkToFit="1"/>
    </xf>
    <xf numFmtId="0" fontId="4" fillId="5" borderId="15" xfId="0" applyFont="1" applyFill="1" applyBorder="1" applyAlignment="1">
      <alignment horizontal="center" shrinkToFit="1"/>
    </xf>
    <xf numFmtId="179" fontId="0" fillId="3" borderId="16" xfId="0" applyNumberFormat="1" applyFill="1" applyBorder="1" applyAlignment="1">
      <alignment horizontal="center"/>
    </xf>
    <xf numFmtId="0" fontId="0" fillId="0" borderId="17" xfId="0" applyBorder="1" applyAlignment="1">
      <alignment horizontal="center" shrinkToFit="1"/>
    </xf>
    <xf numFmtId="179" fontId="0" fillId="0" borderId="18" xfId="0" applyNumberFormat="1" applyBorder="1" applyAlignment="1">
      <alignment horizontal="center" shrinkToFit="1"/>
    </xf>
    <xf numFmtId="179" fontId="0" fillId="4" borderId="19" xfId="0" applyNumberFormat="1" applyFill="1" applyBorder="1"/>
    <xf numFmtId="0" fontId="0" fillId="0" borderId="12" xfId="0" applyBorder="1" applyAlignment="1">
      <alignment horizontal="center" shrinkToFit="1"/>
    </xf>
    <xf numFmtId="0" fontId="0" fillId="0" borderId="6" xfId="0" applyBorder="1" applyAlignment="1">
      <alignment horizontal="center" shrinkToFit="1"/>
    </xf>
    <xf numFmtId="0" fontId="0" fillId="0" borderId="5" xfId="0" applyBorder="1" applyAlignment="1">
      <alignment horizontal="center" shrinkToFit="1"/>
    </xf>
    <xf numFmtId="0" fontId="3" fillId="0" borderId="5" xfId="0" applyFont="1" applyBorder="1" applyAlignment="1">
      <alignment horizontal="center" shrinkToFit="1"/>
    </xf>
    <xf numFmtId="0" fontId="0" fillId="0" borderId="20" xfId="0" applyBorder="1" applyAlignment="1">
      <alignment horizontal="center"/>
    </xf>
    <xf numFmtId="0" fontId="0" fillId="0" borderId="7" xfId="0" applyFill="1" applyBorder="1" applyAlignment="1">
      <alignment horizontal="center"/>
    </xf>
    <xf numFmtId="0" fontId="0" fillId="5" borderId="2" xfId="0" applyFill="1" applyBorder="1" applyAlignment="1">
      <alignment vertical="center"/>
    </xf>
    <xf numFmtId="0" fontId="0" fillId="2" borderId="2" xfId="0" applyFill="1" applyBorder="1"/>
    <xf numFmtId="180" fontId="0" fillId="2" borderId="15" xfId="0" applyNumberFormat="1" applyFont="1" applyFill="1" applyBorder="1" applyAlignment="1">
      <alignment horizontal="center" shrinkToFit="1"/>
    </xf>
    <xf numFmtId="181" fontId="0" fillId="0" borderId="15" xfId="0" applyNumberForma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電解コンデンサ寿命（リップル電流で規定）</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smoothMarker"/>
        <c:varyColors val="0"/>
        <c:ser>
          <c:idx val="0"/>
          <c:order val="0"/>
          <c:tx>
            <c:v>電解コンデンサ寿命（リップル電流）</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'寿命計算シート(リップル電流で規定)'!$J$6:$J$10</c:f>
              <c:numCache>
                <c:formatCode>General</c:formatCode>
                <c:ptCount val="5"/>
                <c:pt idx="0">
                  <c:v>20</c:v>
                </c:pt>
                <c:pt idx="1">
                  <c:v>30</c:v>
                </c:pt>
                <c:pt idx="2">
                  <c:v>40</c:v>
                </c:pt>
                <c:pt idx="3">
                  <c:v>50</c:v>
                </c:pt>
                <c:pt idx="4">
                  <c:v>60</c:v>
                </c:pt>
              </c:numCache>
            </c:numRef>
          </c:xVal>
          <c:yVal>
            <c:numRef>
              <c:f>'寿命計算シート(リップル電流で規定)'!$L$6:$L$10</c:f>
              <c:numCache>
                <c:formatCode>0.0_);[Red]\(0.0\)</c:formatCode>
                <c:ptCount val="5"/>
                <c:pt idx="0">
                  <c:v>15</c:v>
                </c:pt>
                <c:pt idx="1">
                  <c:v>14.436471020865214</c:v>
                </c:pt>
                <c:pt idx="2">
                  <c:v>7.2182355104326064</c:v>
                </c:pt>
                <c:pt idx="3">
                  <c:v>3.6091177552163032</c:v>
                </c:pt>
                <c:pt idx="4">
                  <c:v>1.8045588776081518</c:v>
                </c:pt>
              </c:numCache>
            </c:numRef>
          </c:yVal>
          <c:smooth val="1"/>
          <c:extLst>
            <c:ext xmlns:c16="http://schemas.microsoft.com/office/drawing/2014/chart" uri="{C3380CC4-5D6E-409C-BE32-E72D297353CC}">
              <c16:uniqueId val="{00000000-C0B2-4F01-AB0A-684A0D02F6E8}"/>
            </c:ext>
          </c:extLst>
        </c:ser>
        <c:dLbls>
          <c:showLegendKey val="0"/>
          <c:showVal val="0"/>
          <c:showCatName val="0"/>
          <c:showSerName val="0"/>
          <c:showPercent val="0"/>
          <c:showBubbleSize val="0"/>
        </c:dLbls>
        <c:axId val="425286968"/>
        <c:axId val="429078688"/>
      </c:scatterChart>
      <c:valAx>
        <c:axId val="425286968"/>
        <c:scaling>
          <c:orientation val="minMax"/>
          <c:max val="60"/>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周囲温度</a:t>
                </a:r>
                <a:r>
                  <a:rPr lang="en-US" altLang="ja-JP"/>
                  <a:t>[</a:t>
                </a:r>
                <a:r>
                  <a:rPr lang="ja-JP" altLang="en-US"/>
                  <a:t>℃</a:t>
                </a:r>
                <a:r>
                  <a:rPr lang="en-US" altLang="ja-JP"/>
                  <a:t>]</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29078688"/>
        <c:crosses val="autoZero"/>
        <c:crossBetween val="midCat"/>
      </c:valAx>
      <c:valAx>
        <c:axId val="429078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寿命</a:t>
                </a:r>
                <a:r>
                  <a:rPr lang="en-US" altLang="ja-JP"/>
                  <a:t>[</a:t>
                </a:r>
                <a:r>
                  <a:rPr lang="ja-JP" altLang="en-US"/>
                  <a:t>年</a:t>
                </a:r>
                <a:r>
                  <a:rPr lang="en-US" altLang="ja-JP"/>
                  <a:t>]</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25286968"/>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電解コンデンサ寿命（印加電圧で規定）</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smoothMarker"/>
        <c:varyColors val="0"/>
        <c:ser>
          <c:idx val="0"/>
          <c:order val="0"/>
          <c:tx>
            <c:v>電解コンデンサ寿命（リップル電流）</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'寿命計算シート_(印加電圧で規定)'!$J$6:$J$10</c:f>
              <c:numCache>
                <c:formatCode>General</c:formatCode>
                <c:ptCount val="5"/>
                <c:pt idx="0">
                  <c:v>20</c:v>
                </c:pt>
                <c:pt idx="1">
                  <c:v>30</c:v>
                </c:pt>
                <c:pt idx="2">
                  <c:v>40</c:v>
                </c:pt>
                <c:pt idx="3">
                  <c:v>50</c:v>
                </c:pt>
                <c:pt idx="4">
                  <c:v>60</c:v>
                </c:pt>
              </c:numCache>
            </c:numRef>
          </c:xVal>
          <c:yVal>
            <c:numRef>
              <c:f>'寿命計算シート_(印加電圧で規定)'!$L$6:$L$10</c:f>
              <c:numCache>
                <c:formatCode>0.0_);[Red]\(0.0\)</c:formatCode>
                <c:ptCount val="5"/>
                <c:pt idx="0">
                  <c:v>15</c:v>
                </c:pt>
                <c:pt idx="1">
                  <c:v>8.626529111179817</c:v>
                </c:pt>
                <c:pt idx="2">
                  <c:v>4.3132645555899076</c:v>
                </c:pt>
                <c:pt idx="3">
                  <c:v>2.1566322777949538</c:v>
                </c:pt>
                <c:pt idx="4">
                  <c:v>1.0783161388974771</c:v>
                </c:pt>
              </c:numCache>
            </c:numRef>
          </c:yVal>
          <c:smooth val="1"/>
          <c:extLst>
            <c:ext xmlns:c16="http://schemas.microsoft.com/office/drawing/2014/chart" uri="{C3380CC4-5D6E-409C-BE32-E72D297353CC}">
              <c16:uniqueId val="{00000000-B4FF-4229-83DD-F39CA1B7DC6D}"/>
            </c:ext>
          </c:extLst>
        </c:ser>
        <c:dLbls>
          <c:showLegendKey val="0"/>
          <c:showVal val="0"/>
          <c:showCatName val="0"/>
          <c:showSerName val="0"/>
          <c:showPercent val="0"/>
          <c:showBubbleSize val="0"/>
        </c:dLbls>
        <c:axId val="455672960"/>
        <c:axId val="455675312"/>
      </c:scatterChart>
      <c:valAx>
        <c:axId val="455672960"/>
        <c:scaling>
          <c:orientation val="minMax"/>
          <c:max val="60"/>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周囲温度</a:t>
                </a:r>
                <a:r>
                  <a:rPr lang="en-US" altLang="ja-JP"/>
                  <a:t>[</a:t>
                </a:r>
                <a:r>
                  <a:rPr lang="ja-JP" altLang="en-US"/>
                  <a:t>℃</a:t>
                </a:r>
                <a:r>
                  <a:rPr lang="en-US" altLang="ja-JP"/>
                  <a:t>]</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5675312"/>
        <c:crosses val="autoZero"/>
        <c:crossBetween val="midCat"/>
      </c:valAx>
      <c:valAx>
        <c:axId val="455675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寿命</a:t>
                </a:r>
                <a:r>
                  <a:rPr lang="en-US" altLang="ja-JP"/>
                  <a:t>[</a:t>
                </a:r>
                <a:r>
                  <a:rPr lang="ja-JP" altLang="en-US"/>
                  <a:t>年</a:t>
                </a:r>
                <a:r>
                  <a:rPr lang="en-US" altLang="ja-JP"/>
                  <a:t>]</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5672960"/>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581025</xdr:colOff>
      <xdr:row>49</xdr:row>
      <xdr:rowOff>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14325" y="1771650"/>
          <a:ext cx="5848350" cy="6686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＜データシート記載の値を入力＞</a:t>
          </a:r>
          <a:endParaRPr kumimoji="1" lang="en-US" altLang="ja-JP" sz="1100" b="1">
            <a:solidFill>
              <a:srgbClr val="0070C0"/>
            </a:solidFill>
          </a:endParaRPr>
        </a:p>
        <a:p>
          <a:r>
            <a:rPr kumimoji="1" lang="ja-JP" altLang="en-US" sz="1100" b="1"/>
            <a:t>Ｌｒ：規定寿命（</a:t>
          </a:r>
          <a:r>
            <a:rPr kumimoji="1" lang="en-US" altLang="ja-JP" sz="1100" b="1"/>
            <a:t>h)</a:t>
          </a:r>
        </a:p>
        <a:p>
          <a:endParaRPr kumimoji="1" lang="en-US" altLang="ja-JP" sz="1100"/>
        </a:p>
        <a:p>
          <a:r>
            <a:rPr kumimoji="1" lang="ja-JP" altLang="en-US" sz="1100" b="1"/>
            <a:t>Ｔｏ：カテゴリ温度範囲の上限温度（℃）</a:t>
          </a:r>
          <a:endParaRPr kumimoji="1" lang="en-US" altLang="ja-JP" sz="1100" b="1"/>
        </a:p>
        <a:p>
          <a:endParaRPr kumimoji="1" lang="en-US" altLang="ja-JP" sz="1100"/>
        </a:p>
        <a:p>
          <a:r>
            <a:rPr kumimoji="1" lang="ja-JP" altLang="en-US" sz="1100" b="1"/>
            <a:t>Ｉｏ：定格リップル電流</a:t>
          </a:r>
          <a:r>
            <a:rPr kumimoji="1" lang="en-US" altLang="ja-JP" sz="1100" b="1"/>
            <a:t>(A)</a:t>
          </a:r>
        </a:p>
        <a:p>
          <a:r>
            <a:rPr kumimoji="1" lang="ja-JP" altLang="en-US" sz="1100"/>
            <a:t>　　測定したリップルノイズの周波数に応じて、</a:t>
          </a:r>
          <a:endParaRPr kumimoji="1" lang="en-US" altLang="ja-JP" sz="1100"/>
        </a:p>
        <a:p>
          <a:r>
            <a:rPr kumimoji="1" lang="ja-JP" altLang="en-US" sz="1100"/>
            <a:t>　　データシート記載の</a:t>
          </a:r>
          <a:r>
            <a:rPr kumimoji="1" lang="ja-JP" altLang="en-US" sz="1100" b="1"/>
            <a:t>定格リップル電流周波数補正係数</a:t>
          </a:r>
          <a:r>
            <a:rPr kumimoji="1" lang="ja-JP" altLang="en-US" sz="1100"/>
            <a:t>を掛けた値を入力</a:t>
          </a:r>
          <a:endParaRPr kumimoji="1" lang="en-US" altLang="ja-JP" sz="1100"/>
        </a:p>
        <a:p>
          <a:endParaRPr kumimoji="1" lang="en-US" altLang="ja-JP" sz="1100"/>
        </a:p>
        <a:p>
          <a:r>
            <a:rPr kumimoji="1" lang="en-US" altLang="ja-JP" sz="1100" b="1"/>
            <a:t>Δ</a:t>
          </a:r>
          <a:r>
            <a:rPr kumimoji="1" lang="ja-JP" altLang="en-US" sz="1100" b="1"/>
            <a:t>Ｔｏ：定格リップル電流重畳時の自己温度上昇（℃）</a:t>
          </a:r>
        </a:p>
        <a:p>
          <a:r>
            <a:rPr kumimoji="1" lang="ja-JP" altLang="en-US" sz="1100"/>
            <a:t>　　　　製品固有の値だが、一般的には</a:t>
          </a:r>
          <a:r>
            <a:rPr kumimoji="1" lang="en-US" altLang="ja-JP" sz="1100"/>
            <a:t>5℃</a:t>
          </a:r>
        </a:p>
        <a:p>
          <a:r>
            <a:rPr kumimoji="1" lang="ja-JP" altLang="en-US" sz="1100"/>
            <a:t>　　　　　（正確に求める場合はメーカーに問い合わせる）</a:t>
          </a:r>
          <a:endParaRPr kumimoji="1" lang="en-US" altLang="ja-JP" sz="1100"/>
        </a:p>
        <a:p>
          <a:endParaRPr kumimoji="1" lang="en-US" altLang="ja-JP" sz="1100"/>
        </a:p>
        <a:p>
          <a:endParaRPr kumimoji="1" lang="en-US" altLang="ja-JP" sz="1100"/>
        </a:p>
        <a:p>
          <a:r>
            <a:rPr kumimoji="1" lang="ja-JP" altLang="en-US" sz="1100" b="1">
              <a:solidFill>
                <a:srgbClr val="0070C0"/>
              </a:solidFill>
            </a:rPr>
            <a:t>＜測定値を入力＞</a:t>
          </a:r>
          <a:endParaRPr kumimoji="1" lang="en-US" altLang="ja-JP" sz="1100" b="1">
            <a:solidFill>
              <a:srgbClr val="0070C0"/>
            </a:solidFill>
          </a:endParaRPr>
        </a:p>
        <a:p>
          <a:r>
            <a:rPr kumimoji="1" lang="ja-JP" altLang="en-US" sz="1100" b="1">
              <a:solidFill>
                <a:sysClr val="windowText" lastClr="000000"/>
              </a:solidFill>
            </a:rPr>
            <a:t>Ｉｘ：リップル電流測定値</a:t>
          </a:r>
          <a:r>
            <a:rPr kumimoji="1" lang="en-US" altLang="ja-JP" sz="1100" b="1">
              <a:solidFill>
                <a:sysClr val="windowText" lastClr="000000"/>
              </a:solidFill>
            </a:rPr>
            <a:t>(A)</a:t>
          </a:r>
        </a:p>
        <a:p>
          <a:r>
            <a:rPr kumimoji="1" lang="ja-JP" altLang="en-US" sz="1100"/>
            <a:t>　　　周波数も計測しておく（上記Ｉｏの算出で使用）</a:t>
          </a:r>
          <a:endParaRPr kumimoji="1" lang="en-US" altLang="ja-JP" sz="1100"/>
        </a:p>
        <a:p>
          <a:endParaRPr kumimoji="1" lang="en-US" altLang="ja-JP" sz="1100"/>
        </a:p>
        <a:p>
          <a:r>
            <a:rPr kumimoji="1" lang="el-GR" altLang="ja-JP" sz="1100" b="1"/>
            <a:t>Δ</a:t>
          </a:r>
          <a:r>
            <a:rPr kumimoji="1" lang="ja-JP" altLang="en-US" sz="1100" b="1"/>
            <a:t>Ｔｘ：電解コンデンサケース温度上昇分（℃）</a:t>
          </a:r>
          <a:r>
            <a:rPr kumimoji="1" lang="ja-JP" altLang="en-US" sz="1100"/>
            <a:t>　（測定時の周囲温度との差）</a:t>
          </a:r>
          <a:endParaRPr kumimoji="1" lang="en-US" altLang="ja-JP" sz="1100"/>
        </a:p>
        <a:p>
          <a:endParaRPr kumimoji="1" lang="en-US" altLang="ja-JP" sz="1100"/>
        </a:p>
        <a:p>
          <a:endParaRPr kumimoji="1" lang="en-US" altLang="ja-JP" sz="1100"/>
        </a:p>
        <a:p>
          <a:r>
            <a:rPr kumimoji="1" lang="ja-JP" altLang="en-US" sz="1100" b="1">
              <a:solidFill>
                <a:srgbClr val="0070C0"/>
              </a:solidFill>
            </a:rPr>
            <a:t>＜自動計算される値＞</a:t>
          </a:r>
          <a:endParaRPr kumimoji="1" lang="en-US" altLang="ja-JP" sz="1100" b="1">
            <a:solidFill>
              <a:srgbClr val="0070C0"/>
            </a:solidFill>
          </a:endParaRPr>
        </a:p>
        <a:p>
          <a:r>
            <a:rPr kumimoji="1" lang="en-US" altLang="ja-JP" sz="1100" b="1"/>
            <a:t>Δ</a:t>
          </a:r>
          <a:r>
            <a:rPr kumimoji="1" lang="ja-JP" altLang="en-US" sz="1100" b="1"/>
            <a:t>Ｔ：リップル電流重畳時の自己温度上昇（℃）　</a:t>
          </a:r>
          <a:r>
            <a:rPr kumimoji="1" lang="ja-JP" altLang="en-US" sz="1100" b="0"/>
            <a:t>（右式参照）</a:t>
          </a:r>
          <a:endParaRPr kumimoji="1" lang="en-US" altLang="ja-JP" sz="1100" b="0"/>
        </a:p>
        <a:p>
          <a:endParaRPr kumimoji="1" lang="en-US" altLang="ja-JP" sz="1100"/>
        </a:p>
        <a:p>
          <a:r>
            <a:rPr kumimoji="1" lang="ja-JP" altLang="en-US" sz="1100" b="1"/>
            <a:t>Ｔｘ：電解コンデンサケース温度換算値（℃）　　</a:t>
          </a:r>
          <a:r>
            <a:rPr kumimoji="1" lang="ja-JP" altLang="en-US" sz="1100" b="0"/>
            <a:t>（＝</a:t>
          </a:r>
          <a:r>
            <a:rPr kumimoji="1" lang="en-US" altLang="ja-JP" sz="1100" b="0"/>
            <a:t>Δ</a:t>
          </a:r>
          <a:r>
            <a:rPr kumimoji="1" lang="ja-JP" altLang="en-US" sz="1100" b="0"/>
            <a:t>Ｔｘ＋</a:t>
          </a:r>
          <a:r>
            <a:rPr kumimoji="1" lang="en-US" altLang="ja-JP" sz="1100" b="0"/>
            <a:t>Δ</a:t>
          </a:r>
          <a:r>
            <a:rPr kumimoji="1" lang="ja-JP" altLang="en-US" sz="1100" b="0"/>
            <a:t>Ｔａ）</a:t>
          </a:r>
          <a:endParaRPr kumimoji="1" lang="en-US" altLang="ja-JP" sz="1100" b="0"/>
        </a:p>
        <a:p>
          <a:r>
            <a:rPr kumimoji="1" lang="ja-JP" altLang="en-US" sz="1100"/>
            <a:t>　　　　周囲温度に応じたケース温度　　</a:t>
          </a:r>
          <a:r>
            <a:rPr kumimoji="1" lang="en-US" altLang="ja-JP" sz="1100"/>
            <a:t>40℃</a:t>
          </a:r>
          <a:r>
            <a:rPr kumimoji="1" lang="ja-JP" altLang="en-US" sz="1100"/>
            <a:t>を下限とする</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Ｌｘ：推定寿命（</a:t>
          </a:r>
          <a:r>
            <a:rPr kumimoji="1" lang="en-US" altLang="ja-JP" sz="1100" b="1"/>
            <a:t>h)</a:t>
          </a:r>
          <a:r>
            <a:rPr kumimoji="1" lang="ja-JP" altLang="ja-JP" sz="1100" b="1">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（右式参照）</a:t>
          </a:r>
          <a:endParaRPr kumimoji="1" lang="en-US" altLang="ja-JP" sz="1100" b="1"/>
        </a:p>
        <a:p>
          <a:r>
            <a:rPr kumimoji="1" lang="ja-JP" altLang="en-US" sz="1100"/>
            <a:t>　　　　年換算については、</a:t>
          </a:r>
          <a:r>
            <a:rPr kumimoji="1" lang="en-US" altLang="ja-JP" sz="1100"/>
            <a:t>365</a:t>
          </a:r>
          <a:r>
            <a:rPr kumimoji="1" lang="ja-JP" altLang="en-US" sz="1100"/>
            <a:t>日</a:t>
          </a:r>
          <a:r>
            <a:rPr kumimoji="1" lang="en-US" altLang="ja-JP" sz="1100"/>
            <a:t>24</a:t>
          </a:r>
          <a:r>
            <a:rPr kumimoji="1" lang="ja-JP" altLang="en-US" sz="1100"/>
            <a:t>時間通電</a:t>
          </a:r>
          <a:r>
            <a:rPr kumimoji="1" lang="en-US" altLang="ja-JP" sz="1100"/>
            <a:t>(8760h)</a:t>
          </a:r>
          <a:r>
            <a:rPr kumimoji="1" lang="ja-JP" altLang="en-US" sz="1100"/>
            <a:t>で算出　　</a:t>
          </a:r>
          <a:r>
            <a:rPr kumimoji="1" lang="en-US" altLang="ja-JP" sz="1100"/>
            <a:t>15</a:t>
          </a:r>
          <a:r>
            <a:rPr kumimoji="1" lang="ja-JP" altLang="en-US" sz="1100"/>
            <a:t>年を上限とする</a:t>
          </a:r>
          <a:endParaRPr kumimoji="1" lang="en-US" altLang="ja-JP" sz="1100"/>
        </a:p>
        <a:p>
          <a:endParaRPr kumimoji="1" lang="en-US" altLang="ja-JP" sz="1100"/>
        </a:p>
        <a:p>
          <a:r>
            <a:rPr kumimoji="1" lang="en-US" altLang="ja-JP" sz="1100" b="1"/>
            <a:t>※</a:t>
          </a:r>
          <a:r>
            <a:rPr kumimoji="1" lang="ja-JP" altLang="en-US" sz="1100" b="1"/>
            <a:t>１：電解液の蒸散以外に封口ゴムの劣化などの要素を考慮する必要がある為、</a:t>
          </a:r>
        </a:p>
        <a:p>
          <a:r>
            <a:rPr kumimoji="1" lang="ja-JP" altLang="en-US" sz="1100" b="1"/>
            <a:t>  　　　ケース温度Ｔｘは</a:t>
          </a:r>
          <a:r>
            <a:rPr kumimoji="1" lang="en-US" altLang="ja-JP" sz="1100" b="1"/>
            <a:t>40℃</a:t>
          </a:r>
          <a:r>
            <a:rPr kumimoji="1" lang="ja-JP" altLang="en-US" sz="1100" b="1"/>
            <a:t>を下限とし、推定寿命Ｌｘは</a:t>
          </a:r>
          <a:r>
            <a:rPr kumimoji="1" lang="en-US" altLang="ja-JP" sz="1100" b="1"/>
            <a:t>15</a:t>
          </a:r>
          <a:r>
            <a:rPr kumimoji="1" lang="ja-JP" altLang="en-US" sz="1100" b="1"/>
            <a:t>年を上限とする。</a:t>
          </a:r>
        </a:p>
        <a:p>
          <a:endParaRPr kumimoji="1" lang="ja-JP" altLang="en-US" sz="1100"/>
        </a:p>
      </xdr:txBody>
    </xdr:sp>
    <xdr:clientData/>
  </xdr:twoCellAnchor>
  <xdr:twoCellAnchor editAs="oneCell">
    <xdr:from>
      <xdr:col>7</xdr:col>
      <xdr:colOff>0</xdr:colOff>
      <xdr:row>12</xdr:row>
      <xdr:rowOff>0</xdr:rowOff>
    </xdr:from>
    <xdr:to>
      <xdr:col>11</xdr:col>
      <xdr:colOff>714375</xdr:colOff>
      <xdr:row>21</xdr:row>
      <xdr:rowOff>19291</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2114550"/>
          <a:ext cx="4762500" cy="1562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23</xdr:row>
      <xdr:rowOff>0</xdr:rowOff>
    </xdr:from>
    <xdr:to>
      <xdr:col>11</xdr:col>
      <xdr:colOff>409575</xdr:colOff>
      <xdr:row>38</xdr:row>
      <xdr:rowOff>66675</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581025</xdr:colOff>
      <xdr:row>49</xdr:row>
      <xdr:rowOff>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4325" y="1771650"/>
          <a:ext cx="5848350" cy="6686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＜データシート記載の値を入力＞</a:t>
          </a:r>
          <a:endParaRPr kumimoji="1" lang="en-US" altLang="ja-JP" sz="1100" b="1">
            <a:solidFill>
              <a:srgbClr val="0070C0"/>
            </a:solidFill>
          </a:endParaRPr>
        </a:p>
        <a:p>
          <a:r>
            <a:rPr kumimoji="1" lang="ja-JP" altLang="en-US" sz="1100" b="1"/>
            <a:t>Ｌｒ：規定寿命（</a:t>
          </a:r>
          <a:r>
            <a:rPr kumimoji="1" lang="en-US" altLang="ja-JP" sz="1100" b="1"/>
            <a:t>h)</a:t>
          </a:r>
        </a:p>
        <a:p>
          <a:endParaRPr kumimoji="1" lang="en-US" altLang="ja-JP" sz="1100"/>
        </a:p>
        <a:p>
          <a:r>
            <a:rPr kumimoji="1" lang="ja-JP" altLang="en-US" sz="1100" b="1"/>
            <a:t>Ｔｏ：カテゴリ温度範囲の上限温度（℃）</a:t>
          </a:r>
          <a:endParaRPr kumimoji="1" lang="en-US" altLang="ja-JP" sz="1100" b="1"/>
        </a:p>
        <a:p>
          <a:endParaRPr kumimoji="1" lang="en-US" altLang="ja-JP" sz="1100"/>
        </a:p>
        <a:p>
          <a:r>
            <a:rPr kumimoji="1" lang="ja-JP" altLang="en-US" sz="1100" b="1"/>
            <a:t>Ｉｏ：定格リップル電流</a:t>
          </a:r>
          <a:r>
            <a:rPr kumimoji="1" lang="en-US" altLang="ja-JP" sz="1100" b="1"/>
            <a:t>(A)</a:t>
          </a:r>
        </a:p>
        <a:p>
          <a:r>
            <a:rPr kumimoji="1" lang="ja-JP" altLang="en-US" sz="1100"/>
            <a:t>　　測定したリップルノイズの周波数に応じて、</a:t>
          </a:r>
          <a:endParaRPr kumimoji="1" lang="en-US" altLang="ja-JP" sz="1100"/>
        </a:p>
        <a:p>
          <a:r>
            <a:rPr kumimoji="1" lang="ja-JP" altLang="en-US" sz="1100"/>
            <a:t>　　データシート記載の</a:t>
          </a:r>
          <a:r>
            <a:rPr kumimoji="1" lang="ja-JP" altLang="en-US" sz="1100" b="1"/>
            <a:t>定格リップル電流周波数補正係数</a:t>
          </a:r>
          <a:r>
            <a:rPr kumimoji="1" lang="ja-JP" altLang="en-US" sz="1100"/>
            <a:t>を掛けた値を入力</a:t>
          </a:r>
          <a:endParaRPr kumimoji="1" lang="en-US" altLang="ja-JP" sz="1100"/>
        </a:p>
        <a:p>
          <a:endParaRPr kumimoji="1" lang="en-US" altLang="ja-JP" sz="1100"/>
        </a:p>
        <a:p>
          <a:r>
            <a:rPr kumimoji="1" lang="en-US" altLang="ja-JP" sz="1100" b="1"/>
            <a:t>Δ</a:t>
          </a:r>
          <a:r>
            <a:rPr kumimoji="1" lang="ja-JP" altLang="en-US" sz="1100" b="1"/>
            <a:t>Ｔｏ：定格リップル電流重畳時の自己温度上昇（℃）</a:t>
          </a:r>
        </a:p>
        <a:p>
          <a:r>
            <a:rPr kumimoji="1" lang="ja-JP" altLang="en-US" sz="1100"/>
            <a:t>　　　　製品固有の値だが、一般的には</a:t>
          </a:r>
          <a:r>
            <a:rPr kumimoji="1" lang="en-US" altLang="ja-JP" sz="1100"/>
            <a:t>5℃</a:t>
          </a:r>
        </a:p>
        <a:p>
          <a:r>
            <a:rPr kumimoji="1" lang="ja-JP" altLang="en-US" sz="1100"/>
            <a:t>　　　　　（正確に求める場合はメーカーに問い合わせる）</a:t>
          </a:r>
          <a:endParaRPr kumimoji="1" lang="en-US" altLang="ja-JP" sz="1100"/>
        </a:p>
        <a:p>
          <a:endParaRPr kumimoji="1" lang="en-US" altLang="ja-JP" sz="1100"/>
        </a:p>
        <a:p>
          <a:endParaRPr kumimoji="1" lang="en-US" altLang="ja-JP" sz="1100"/>
        </a:p>
        <a:p>
          <a:r>
            <a:rPr kumimoji="1" lang="ja-JP" altLang="en-US" sz="1100" b="1">
              <a:solidFill>
                <a:srgbClr val="0070C0"/>
              </a:solidFill>
            </a:rPr>
            <a:t>＜測定値を入力＞</a:t>
          </a:r>
          <a:endParaRPr kumimoji="1" lang="en-US" altLang="ja-JP" sz="1100" b="1">
            <a:solidFill>
              <a:srgbClr val="0070C0"/>
            </a:solidFill>
          </a:endParaRPr>
        </a:p>
        <a:p>
          <a:r>
            <a:rPr kumimoji="1" lang="ja-JP" altLang="en-US" sz="1100" b="1">
              <a:solidFill>
                <a:sysClr val="windowText" lastClr="000000"/>
              </a:solidFill>
            </a:rPr>
            <a:t>Ｉｘ：リップル電流測定値</a:t>
          </a:r>
          <a:r>
            <a:rPr kumimoji="1" lang="en-US" altLang="ja-JP" sz="1100" b="1">
              <a:solidFill>
                <a:sysClr val="windowText" lastClr="000000"/>
              </a:solidFill>
            </a:rPr>
            <a:t>(A)</a:t>
          </a:r>
        </a:p>
        <a:p>
          <a:r>
            <a:rPr kumimoji="1" lang="ja-JP" altLang="en-US" sz="1100"/>
            <a:t>　　　周波数も計測しておく（上記Ｉｏの算出で使用）</a:t>
          </a:r>
          <a:endParaRPr kumimoji="1" lang="en-US" altLang="ja-JP" sz="1100"/>
        </a:p>
        <a:p>
          <a:endParaRPr kumimoji="1" lang="en-US" altLang="ja-JP" sz="1100"/>
        </a:p>
        <a:p>
          <a:r>
            <a:rPr kumimoji="1" lang="el-GR" altLang="ja-JP" sz="1100" b="1"/>
            <a:t>Δ</a:t>
          </a:r>
          <a:r>
            <a:rPr kumimoji="1" lang="ja-JP" altLang="en-US" sz="1100" b="1"/>
            <a:t>Ｔｘ：電解コンデンサケース温度上昇分（℃）</a:t>
          </a:r>
          <a:r>
            <a:rPr kumimoji="1" lang="ja-JP" altLang="en-US" sz="1100"/>
            <a:t>　（測定時の周囲温度との差）</a:t>
          </a:r>
          <a:endParaRPr kumimoji="1" lang="en-US" altLang="ja-JP" sz="1100"/>
        </a:p>
        <a:p>
          <a:endParaRPr kumimoji="1" lang="en-US" altLang="ja-JP" sz="1100"/>
        </a:p>
        <a:p>
          <a:endParaRPr kumimoji="1" lang="en-US" altLang="ja-JP" sz="1100"/>
        </a:p>
        <a:p>
          <a:r>
            <a:rPr kumimoji="1" lang="ja-JP" altLang="en-US" sz="1100" b="1">
              <a:solidFill>
                <a:srgbClr val="0070C0"/>
              </a:solidFill>
            </a:rPr>
            <a:t>＜自動計算される値＞</a:t>
          </a:r>
          <a:endParaRPr kumimoji="1" lang="en-US" altLang="ja-JP" sz="1100" b="1">
            <a:solidFill>
              <a:srgbClr val="0070C0"/>
            </a:solidFill>
          </a:endParaRPr>
        </a:p>
        <a:p>
          <a:r>
            <a:rPr kumimoji="1" lang="en-US" altLang="ja-JP" sz="1100" b="1"/>
            <a:t>Δ</a:t>
          </a:r>
          <a:r>
            <a:rPr kumimoji="1" lang="ja-JP" altLang="en-US" sz="1100" b="1"/>
            <a:t>Ｔ：リップル電流重畳時の自己温度上昇（℃）　</a:t>
          </a:r>
          <a:r>
            <a:rPr kumimoji="1" lang="ja-JP" altLang="en-US" sz="1100" b="0"/>
            <a:t>（右式参照）</a:t>
          </a:r>
          <a:endParaRPr kumimoji="1" lang="en-US" altLang="ja-JP" sz="1100" b="0"/>
        </a:p>
        <a:p>
          <a:endParaRPr kumimoji="1" lang="en-US" altLang="ja-JP" sz="1100"/>
        </a:p>
        <a:p>
          <a:r>
            <a:rPr kumimoji="1" lang="ja-JP" altLang="en-US" sz="1100" b="1"/>
            <a:t>Ｔｘ：電解コンデンサケース温度換算値（℃）　　</a:t>
          </a:r>
          <a:r>
            <a:rPr kumimoji="1" lang="ja-JP" altLang="en-US" sz="1100" b="0"/>
            <a:t>（＝</a:t>
          </a:r>
          <a:r>
            <a:rPr kumimoji="1" lang="en-US" altLang="ja-JP" sz="1100" b="0"/>
            <a:t>Δ</a:t>
          </a:r>
          <a:r>
            <a:rPr kumimoji="1" lang="ja-JP" altLang="en-US" sz="1100" b="0"/>
            <a:t>Ｔｘ＋</a:t>
          </a:r>
          <a:r>
            <a:rPr kumimoji="1" lang="en-US" altLang="ja-JP" sz="1100" b="0"/>
            <a:t>Δ</a:t>
          </a:r>
          <a:r>
            <a:rPr kumimoji="1" lang="ja-JP" altLang="en-US" sz="1100" b="0"/>
            <a:t>Ｔａ）</a:t>
          </a:r>
          <a:endParaRPr kumimoji="1" lang="en-US" altLang="ja-JP" sz="1100" b="0"/>
        </a:p>
        <a:p>
          <a:r>
            <a:rPr kumimoji="1" lang="ja-JP" altLang="en-US" sz="1100"/>
            <a:t>　　　　周囲温度に応じたケース温度　　</a:t>
          </a:r>
          <a:r>
            <a:rPr kumimoji="1" lang="en-US" altLang="ja-JP" sz="1100"/>
            <a:t>40℃</a:t>
          </a:r>
          <a:r>
            <a:rPr kumimoji="1" lang="ja-JP" altLang="en-US" sz="1100"/>
            <a:t>を下限とする</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t>Ｌｘ：推定寿命（</a:t>
          </a:r>
          <a:r>
            <a:rPr kumimoji="1" lang="en-US" altLang="ja-JP" sz="1100" b="1"/>
            <a:t>h)</a:t>
          </a:r>
          <a:r>
            <a:rPr kumimoji="1" lang="ja-JP" altLang="ja-JP" sz="1100" b="1">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（右式参照）</a:t>
          </a:r>
          <a:endParaRPr kumimoji="1" lang="en-US" altLang="ja-JP" sz="1100" b="1"/>
        </a:p>
        <a:p>
          <a:r>
            <a:rPr kumimoji="1" lang="ja-JP" altLang="en-US" sz="1100"/>
            <a:t>　　　　年換算については、</a:t>
          </a:r>
          <a:r>
            <a:rPr kumimoji="1" lang="en-US" altLang="ja-JP" sz="1100"/>
            <a:t>365</a:t>
          </a:r>
          <a:r>
            <a:rPr kumimoji="1" lang="ja-JP" altLang="en-US" sz="1100"/>
            <a:t>日</a:t>
          </a:r>
          <a:r>
            <a:rPr kumimoji="1" lang="en-US" altLang="ja-JP" sz="1100"/>
            <a:t>24</a:t>
          </a:r>
          <a:r>
            <a:rPr kumimoji="1" lang="ja-JP" altLang="en-US" sz="1100"/>
            <a:t>時間通電</a:t>
          </a:r>
          <a:r>
            <a:rPr kumimoji="1" lang="en-US" altLang="ja-JP" sz="1100"/>
            <a:t>(8760h)</a:t>
          </a:r>
          <a:r>
            <a:rPr kumimoji="1" lang="ja-JP" altLang="en-US" sz="1100"/>
            <a:t>で算出　　</a:t>
          </a:r>
          <a:r>
            <a:rPr kumimoji="1" lang="en-US" altLang="ja-JP" sz="1100"/>
            <a:t>15</a:t>
          </a:r>
          <a:r>
            <a:rPr kumimoji="1" lang="ja-JP" altLang="en-US" sz="1100"/>
            <a:t>年を上限とする</a:t>
          </a:r>
          <a:endParaRPr kumimoji="1" lang="en-US" altLang="ja-JP" sz="1100"/>
        </a:p>
        <a:p>
          <a:endParaRPr kumimoji="1" lang="en-US" altLang="ja-JP" sz="1100"/>
        </a:p>
        <a:p>
          <a:r>
            <a:rPr kumimoji="1" lang="en-US" altLang="ja-JP" sz="1100" b="1"/>
            <a:t>※</a:t>
          </a:r>
          <a:r>
            <a:rPr kumimoji="1" lang="ja-JP" altLang="en-US" sz="1100" b="1"/>
            <a:t>１：電解液の蒸散以外に封口ゴムの劣化などの要素を考慮する必要がある為、</a:t>
          </a:r>
        </a:p>
        <a:p>
          <a:r>
            <a:rPr kumimoji="1" lang="ja-JP" altLang="en-US" sz="1100" b="1"/>
            <a:t>  　　　ケース温度Ｔｘは</a:t>
          </a:r>
          <a:r>
            <a:rPr kumimoji="1" lang="en-US" altLang="ja-JP" sz="1100" b="1"/>
            <a:t>40℃</a:t>
          </a:r>
          <a:r>
            <a:rPr kumimoji="1" lang="ja-JP" altLang="en-US" sz="1100" b="1"/>
            <a:t>を下限とし、推定寿命Ｌｘは</a:t>
          </a:r>
          <a:r>
            <a:rPr kumimoji="1" lang="en-US" altLang="ja-JP" sz="1100" b="1"/>
            <a:t>15</a:t>
          </a:r>
          <a:r>
            <a:rPr kumimoji="1" lang="ja-JP" altLang="en-US" sz="1100" b="1"/>
            <a:t>年を上限とする。</a:t>
          </a:r>
        </a:p>
        <a:p>
          <a:endParaRPr kumimoji="1" lang="ja-JP" altLang="en-US" sz="1100"/>
        </a:p>
      </xdr:txBody>
    </xdr:sp>
    <xdr:clientData/>
  </xdr:twoCellAnchor>
  <xdr:twoCellAnchor>
    <xdr:from>
      <xdr:col>7</xdr:col>
      <xdr:colOff>0</xdr:colOff>
      <xdr:row>23</xdr:row>
      <xdr:rowOff>0</xdr:rowOff>
    </xdr:from>
    <xdr:to>
      <xdr:col>11</xdr:col>
      <xdr:colOff>409575</xdr:colOff>
      <xdr:row>38</xdr:row>
      <xdr:rowOff>66675</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11</xdr:row>
      <xdr:rowOff>0</xdr:rowOff>
    </xdr:from>
    <xdr:to>
      <xdr:col>11</xdr:col>
      <xdr:colOff>223479</xdr:colOff>
      <xdr:row>20</xdr:row>
      <xdr:rowOff>11647</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1943100"/>
          <a:ext cx="4252554" cy="1554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36"/>
  <sheetViews>
    <sheetView tabSelected="1" workbookViewId="0">
      <selection activeCell="B1" sqref="B1"/>
    </sheetView>
  </sheetViews>
  <sheetFormatPr defaultRowHeight="13" x14ac:dyDescent="0.2"/>
  <cols>
    <col min="1" max="1" width="4.08984375" customWidth="1"/>
    <col min="2" max="2" width="21.90625" bestFit="1" customWidth="1"/>
    <col min="5" max="9" width="14.6328125" customWidth="1"/>
    <col min="11" max="11" width="14.90625" bestFit="1" customWidth="1"/>
    <col min="12" max="12" width="11" customWidth="1"/>
  </cols>
  <sheetData>
    <row r="1" spans="2:16" x14ac:dyDescent="0.2">
      <c r="B1" s="1"/>
      <c r="C1" s="1"/>
      <c r="D1" s="1"/>
      <c r="E1" s="1"/>
      <c r="F1" s="2"/>
      <c r="G1" s="1"/>
      <c r="H1" s="1"/>
      <c r="I1" s="1"/>
      <c r="J1" s="3"/>
      <c r="K1" s="3"/>
    </row>
    <row r="2" spans="2:16" ht="14" x14ac:dyDescent="0.2">
      <c r="B2" s="23" t="s">
        <v>0</v>
      </c>
      <c r="C2" s="1"/>
      <c r="D2" s="1"/>
      <c r="E2" s="1"/>
      <c r="F2" s="2"/>
      <c r="G2" s="1"/>
      <c r="H2" s="1"/>
      <c r="I2" s="1"/>
      <c r="J2" s="3"/>
      <c r="K2" s="3"/>
    </row>
    <row r="3" spans="2:16" ht="13.5" thickBot="1" x14ac:dyDescent="0.25">
      <c r="B3" s="1"/>
      <c r="C3" s="1"/>
      <c r="D3" s="1"/>
      <c r="E3" s="1"/>
      <c r="F3" s="2"/>
      <c r="G3" s="1"/>
      <c r="H3" s="1"/>
      <c r="I3" s="1"/>
      <c r="J3" s="3"/>
      <c r="K3" s="3"/>
    </row>
    <row r="4" spans="2:16" x14ac:dyDescent="0.2">
      <c r="B4" s="15" t="s">
        <v>4</v>
      </c>
      <c r="C4" s="16" t="s">
        <v>5</v>
      </c>
      <c r="D4" s="17" t="s">
        <v>2</v>
      </c>
      <c r="E4" s="18" t="s">
        <v>6</v>
      </c>
      <c r="F4" s="18" t="s">
        <v>7</v>
      </c>
      <c r="G4" s="18" t="s">
        <v>8</v>
      </c>
      <c r="H4" s="18" t="s">
        <v>9</v>
      </c>
      <c r="I4" s="33" t="s">
        <v>12</v>
      </c>
      <c r="J4" s="19" t="s">
        <v>3</v>
      </c>
      <c r="K4" s="17" t="s">
        <v>11</v>
      </c>
      <c r="L4" s="20" t="s">
        <v>13</v>
      </c>
      <c r="N4" s="1"/>
      <c r="O4" s="1"/>
    </row>
    <row r="5" spans="2:16" ht="13.5" thickBot="1" x14ac:dyDescent="0.25">
      <c r="B5" s="11"/>
      <c r="C5" s="34" t="s">
        <v>23</v>
      </c>
      <c r="D5" s="35" t="s">
        <v>24</v>
      </c>
      <c r="E5" s="35" t="s">
        <v>25</v>
      </c>
      <c r="F5" s="35" t="s">
        <v>16</v>
      </c>
      <c r="G5" s="36" t="s">
        <v>20</v>
      </c>
      <c r="H5" s="36" t="s">
        <v>10</v>
      </c>
      <c r="I5" s="37" t="s">
        <v>17</v>
      </c>
      <c r="J5" s="12" t="s">
        <v>19</v>
      </c>
      <c r="K5" s="35" t="s">
        <v>14</v>
      </c>
      <c r="L5" s="38" t="s">
        <v>18</v>
      </c>
      <c r="N5" s="1"/>
      <c r="O5" s="1"/>
    </row>
    <row r="6" spans="2:16" ht="13.5" thickBot="1" x14ac:dyDescent="0.25">
      <c r="B6" s="24" t="s">
        <v>22</v>
      </c>
      <c r="C6" s="25">
        <v>2000</v>
      </c>
      <c r="D6" s="26">
        <v>105</v>
      </c>
      <c r="E6" s="27">
        <v>0.76600000000000001</v>
      </c>
      <c r="F6" s="41">
        <v>0.55100000000000005</v>
      </c>
      <c r="G6" s="28">
        <v>5</v>
      </c>
      <c r="H6" s="42">
        <f>G6*(F6/E6)^2</f>
        <v>2.5871145757350593</v>
      </c>
      <c r="I6" s="29">
        <v>20</v>
      </c>
      <c r="J6" s="30">
        <v>20</v>
      </c>
      <c r="K6" s="31">
        <f>MAX(I6+J6,40)</f>
        <v>40</v>
      </c>
      <c r="L6" s="32">
        <f>MIN(C6*(2^((D6-K6)/10))*(2^((G6-H6)/5))/8760,15)</f>
        <v>15</v>
      </c>
      <c r="P6" s="14"/>
    </row>
    <row r="7" spans="2:16" ht="14" x14ac:dyDescent="0.2">
      <c r="B7" s="5"/>
      <c r="C7" s="6"/>
      <c r="D7" s="6"/>
      <c r="E7" s="7"/>
      <c r="F7" s="7"/>
      <c r="G7" s="8"/>
      <c r="H7" s="9"/>
      <c r="I7" s="9"/>
      <c r="J7" s="4">
        <v>30</v>
      </c>
      <c r="K7" s="10">
        <f>MAX(I6+J7,40)</f>
        <v>50</v>
      </c>
      <c r="L7" s="21">
        <f>MIN(C6*(2^((D6-K7)/10))*(2^((G6-H6)/5))/8760,15)</f>
        <v>14.436471020865214</v>
      </c>
    </row>
    <row r="8" spans="2:16" x14ac:dyDescent="0.2">
      <c r="B8" s="1"/>
      <c r="C8" s="39"/>
      <c r="D8" s="1" t="s">
        <v>21</v>
      </c>
      <c r="E8" s="1"/>
      <c r="F8" s="1"/>
      <c r="G8" s="1"/>
      <c r="H8" s="1"/>
      <c r="I8" s="1"/>
      <c r="J8" s="4">
        <v>40</v>
      </c>
      <c r="K8" s="10">
        <f>MAX(I6+J8,40)</f>
        <v>60</v>
      </c>
      <c r="L8" s="21">
        <f>MIN(C6*(2^((D6-K8)/10))*(2^((G6-H6)/5))/8760,15)</f>
        <v>7.2182355104326064</v>
      </c>
    </row>
    <row r="9" spans="2:16" x14ac:dyDescent="0.2">
      <c r="C9" s="40"/>
      <c r="D9" t="s">
        <v>15</v>
      </c>
      <c r="J9" s="4">
        <v>50</v>
      </c>
      <c r="K9" s="10">
        <f>MAX(I6+J9,40)</f>
        <v>70</v>
      </c>
      <c r="L9" s="21">
        <f>MIN(C6*(2^((D6-K9)/10))*(2^((G6-H6)/5))/8760,15)</f>
        <v>3.6091177552163032</v>
      </c>
    </row>
    <row r="10" spans="2:16" ht="13.5" thickBot="1" x14ac:dyDescent="0.25">
      <c r="J10" s="12">
        <v>60</v>
      </c>
      <c r="K10" s="13">
        <f>MAX(I6+J10,40)</f>
        <v>80</v>
      </c>
      <c r="L10" s="22">
        <f>MIN(C6*(2^((D6-K10)/10))*(2^((G6-H6)/5))/8760,15)</f>
        <v>1.8045588776081518</v>
      </c>
    </row>
    <row r="22" spans="14:20" x14ac:dyDescent="0.2">
      <c r="N22" s="1"/>
      <c r="O22" s="1"/>
      <c r="P22" s="1"/>
      <c r="Q22" s="1"/>
      <c r="R22" s="1"/>
      <c r="S22" s="2"/>
      <c r="T22" s="1"/>
    </row>
    <row r="23" spans="14:20" x14ac:dyDescent="0.2">
      <c r="N23" s="1"/>
      <c r="O23" s="1"/>
      <c r="P23" s="1"/>
      <c r="Q23" s="1"/>
      <c r="R23" s="1"/>
      <c r="S23" s="2"/>
      <c r="T23" s="1"/>
    </row>
    <row r="24" spans="14:20" x14ac:dyDescent="0.2">
      <c r="N24" s="1"/>
      <c r="O24" s="1"/>
      <c r="P24" s="1"/>
      <c r="Q24" s="1"/>
      <c r="R24" s="1"/>
      <c r="S24" s="2"/>
      <c r="T24" s="1"/>
    </row>
    <row r="25" spans="14:20" x14ac:dyDescent="0.2">
      <c r="N25" s="1"/>
      <c r="O25" s="1"/>
      <c r="P25" s="1"/>
      <c r="Q25" s="1"/>
      <c r="R25" s="1"/>
      <c r="S25" s="2"/>
      <c r="T25" s="1"/>
    </row>
    <row r="26" spans="14:20" x14ac:dyDescent="0.2">
      <c r="N26" s="1"/>
      <c r="O26" s="1"/>
      <c r="P26" s="1"/>
      <c r="Q26" s="1"/>
      <c r="R26" s="1"/>
      <c r="T26" s="1"/>
    </row>
    <row r="27" spans="14:20" x14ac:dyDescent="0.2">
      <c r="O27" s="1"/>
      <c r="P27" s="2"/>
      <c r="Q27" s="1"/>
      <c r="R27" s="1"/>
      <c r="S27" s="2"/>
      <c r="T27" s="1"/>
    </row>
    <row r="28" spans="14:20" x14ac:dyDescent="0.2">
      <c r="N28" s="1"/>
      <c r="O28" s="1"/>
      <c r="P28" s="1"/>
      <c r="Q28" s="1"/>
      <c r="R28" s="1"/>
      <c r="S28" s="2"/>
      <c r="T28" s="1"/>
    </row>
    <row r="29" spans="14:20" x14ac:dyDescent="0.2">
      <c r="N29" s="1"/>
      <c r="O29" s="1"/>
      <c r="P29" s="1"/>
      <c r="Q29" s="1"/>
      <c r="R29" s="1"/>
      <c r="S29" s="2"/>
      <c r="T29" s="1"/>
    </row>
    <row r="30" spans="14:20" x14ac:dyDescent="0.2">
      <c r="N30" s="1"/>
      <c r="O30" s="1"/>
      <c r="P30" s="1"/>
      <c r="Q30" s="1"/>
      <c r="R30" s="1"/>
      <c r="S30" s="2"/>
      <c r="T30" s="1"/>
    </row>
    <row r="31" spans="14:20" x14ac:dyDescent="0.2">
      <c r="N31" s="1"/>
      <c r="O31" s="1"/>
      <c r="P31" s="1"/>
      <c r="Q31" s="1"/>
      <c r="R31" s="1"/>
      <c r="T31" s="1"/>
    </row>
    <row r="32" spans="14:20" x14ac:dyDescent="0.2">
      <c r="Q32" s="2"/>
      <c r="S32" s="2"/>
      <c r="T32" s="1"/>
    </row>
    <row r="33" spans="14:20" x14ac:dyDescent="0.2">
      <c r="S33" s="2"/>
      <c r="T33" s="1"/>
    </row>
    <row r="34" spans="14:20" x14ac:dyDescent="0.2">
      <c r="N34" s="1"/>
      <c r="O34" s="1"/>
      <c r="P34" s="1"/>
      <c r="Q34" s="1"/>
      <c r="R34" s="1"/>
      <c r="S34" s="2"/>
      <c r="T34" s="1"/>
    </row>
    <row r="36" spans="14:20" x14ac:dyDescent="0.2">
      <c r="N36" s="1"/>
    </row>
  </sheetData>
  <phoneticPr fontId="2"/>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36"/>
  <sheetViews>
    <sheetView workbookViewId="0">
      <selection activeCell="B1" sqref="B1"/>
    </sheetView>
  </sheetViews>
  <sheetFormatPr defaultRowHeight="13" x14ac:dyDescent="0.2"/>
  <cols>
    <col min="1" max="1" width="4.08984375" customWidth="1"/>
    <col min="2" max="2" width="21.90625" bestFit="1" customWidth="1"/>
    <col min="5" max="9" width="14.6328125" customWidth="1"/>
    <col min="11" max="11" width="14.6328125" customWidth="1"/>
    <col min="12" max="12" width="11" customWidth="1"/>
  </cols>
  <sheetData>
    <row r="1" spans="2:16" x14ac:dyDescent="0.2">
      <c r="B1" s="1"/>
      <c r="C1" s="1"/>
      <c r="D1" s="1"/>
      <c r="E1" s="1"/>
      <c r="F1" s="2"/>
      <c r="G1" s="1"/>
      <c r="H1" s="1"/>
      <c r="I1" s="1"/>
      <c r="J1" s="3"/>
      <c r="K1" s="3"/>
    </row>
    <row r="2" spans="2:16" ht="14" x14ac:dyDescent="0.2">
      <c r="B2" s="23" t="s">
        <v>26</v>
      </c>
      <c r="C2" s="1"/>
      <c r="D2" s="1"/>
      <c r="E2" s="1"/>
      <c r="F2" s="2"/>
      <c r="G2" s="1"/>
      <c r="H2" s="1"/>
      <c r="I2" s="1"/>
      <c r="J2" s="3"/>
      <c r="K2" s="3"/>
    </row>
    <row r="3" spans="2:16" ht="13.5" thickBot="1" x14ac:dyDescent="0.25">
      <c r="B3" s="1"/>
      <c r="C3" s="1"/>
      <c r="D3" s="1"/>
      <c r="E3" s="1"/>
      <c r="F3" s="2"/>
      <c r="G3" s="1"/>
      <c r="H3" s="1"/>
      <c r="I3" s="1"/>
      <c r="J3" s="3"/>
      <c r="K3" s="3"/>
    </row>
    <row r="4" spans="2:16" x14ac:dyDescent="0.2">
      <c r="B4" s="15" t="s">
        <v>4</v>
      </c>
      <c r="C4" s="16" t="s">
        <v>5</v>
      </c>
      <c r="D4" s="17" t="s">
        <v>2</v>
      </c>
      <c r="E4" s="18" t="s">
        <v>6</v>
      </c>
      <c r="F4" s="18" t="s">
        <v>7</v>
      </c>
      <c r="G4" s="18" t="s">
        <v>8</v>
      </c>
      <c r="H4" s="18" t="s">
        <v>9</v>
      </c>
      <c r="I4" s="33" t="s">
        <v>12</v>
      </c>
      <c r="J4" s="19" t="s">
        <v>3</v>
      </c>
      <c r="K4" s="17" t="s">
        <v>11</v>
      </c>
      <c r="L4" s="20" t="s">
        <v>13</v>
      </c>
      <c r="N4" s="1"/>
      <c r="O4" s="1"/>
    </row>
    <row r="5" spans="2:16" ht="13.5" thickBot="1" x14ac:dyDescent="0.25">
      <c r="B5" s="11"/>
      <c r="C5" s="34" t="s">
        <v>23</v>
      </c>
      <c r="D5" s="35" t="s">
        <v>24</v>
      </c>
      <c r="E5" s="35" t="s">
        <v>25</v>
      </c>
      <c r="F5" s="35" t="s">
        <v>16</v>
      </c>
      <c r="G5" s="36" t="s">
        <v>20</v>
      </c>
      <c r="H5" s="36" t="s">
        <v>10</v>
      </c>
      <c r="I5" s="37" t="s">
        <v>17</v>
      </c>
      <c r="J5" s="12" t="s">
        <v>19</v>
      </c>
      <c r="K5" s="35" t="s">
        <v>14</v>
      </c>
      <c r="L5" s="38" t="s">
        <v>18</v>
      </c>
      <c r="N5" s="1"/>
      <c r="O5" s="1"/>
    </row>
    <row r="6" spans="2:16" ht="13.5" thickBot="1" x14ac:dyDescent="0.25">
      <c r="B6" s="24" t="s">
        <v>27</v>
      </c>
      <c r="C6" s="25">
        <v>2000</v>
      </c>
      <c r="D6" s="26">
        <v>105</v>
      </c>
      <c r="E6" s="27">
        <v>1.08</v>
      </c>
      <c r="F6" s="41">
        <v>0.55100000000000005</v>
      </c>
      <c r="G6" s="28">
        <v>5</v>
      </c>
      <c r="H6" s="42">
        <f>G6*(F6/E6)^2</f>
        <v>1.3014446159122084</v>
      </c>
      <c r="I6" s="29">
        <v>20</v>
      </c>
      <c r="J6" s="30">
        <v>20</v>
      </c>
      <c r="K6" s="31">
        <f>MAX(I6+J6,40)</f>
        <v>40</v>
      </c>
      <c r="L6" s="32">
        <f>MIN(C6*(2^((D6-K6)/10))*(2^((-H6)/5))/8760,15)</f>
        <v>15</v>
      </c>
      <c r="P6" s="14"/>
    </row>
    <row r="7" spans="2:16" ht="14" x14ac:dyDescent="0.2">
      <c r="B7" s="5"/>
      <c r="C7" s="6"/>
      <c r="D7" s="6"/>
      <c r="E7" s="7"/>
      <c r="F7" s="7"/>
      <c r="G7" s="8"/>
      <c r="H7" s="9"/>
      <c r="I7" s="9"/>
      <c r="J7" s="4">
        <v>30</v>
      </c>
      <c r="K7" s="10">
        <f>MAX(I6+J7,40)</f>
        <v>50</v>
      </c>
      <c r="L7" s="21">
        <f>MIN(C6*(2^((D6-K7)/10))*(2^((-H6)/5))/8760,15)</f>
        <v>8.626529111179817</v>
      </c>
    </row>
    <row r="8" spans="2:16" x14ac:dyDescent="0.2">
      <c r="B8" s="1"/>
      <c r="C8" s="39"/>
      <c r="D8" s="1" t="s">
        <v>21</v>
      </c>
      <c r="E8" s="1"/>
      <c r="F8" s="1"/>
      <c r="G8" s="1"/>
      <c r="H8" s="1"/>
      <c r="I8" s="1"/>
      <c r="J8" s="4">
        <v>40</v>
      </c>
      <c r="K8" s="10">
        <f>MAX(I6+J8,40)</f>
        <v>60</v>
      </c>
      <c r="L8" s="21">
        <f>MIN(C6*(2^((D6-K8)/10))*(2^((-H6)/5))/8760,15)</f>
        <v>4.3132645555899076</v>
      </c>
    </row>
    <row r="9" spans="2:16" x14ac:dyDescent="0.2">
      <c r="C9" s="40"/>
      <c r="D9" t="s">
        <v>1</v>
      </c>
      <c r="J9" s="4">
        <v>50</v>
      </c>
      <c r="K9" s="10">
        <f>MAX(I6+J9,40)</f>
        <v>70</v>
      </c>
      <c r="L9" s="21">
        <f>MIN(C6*(2^((D6-K9)/10))*(2^((-H6)/5))/8760,15)</f>
        <v>2.1566322777949538</v>
      </c>
    </row>
    <row r="10" spans="2:16" ht="13.5" thickBot="1" x14ac:dyDescent="0.25">
      <c r="J10" s="12">
        <v>60</v>
      </c>
      <c r="K10" s="13">
        <f>MAX(I6+J10,40)</f>
        <v>80</v>
      </c>
      <c r="L10" s="22">
        <f>MIN(C6*(2^((D6-K10)/10))*(2^((-H6)/5))/8760,15)</f>
        <v>1.0783161388974771</v>
      </c>
    </row>
    <row r="22" spans="14:20" x14ac:dyDescent="0.2">
      <c r="N22" s="1"/>
      <c r="O22" s="1"/>
      <c r="P22" s="1"/>
      <c r="Q22" s="1"/>
      <c r="R22" s="1"/>
      <c r="S22" s="2"/>
      <c r="T22" s="1"/>
    </row>
    <row r="23" spans="14:20" x14ac:dyDescent="0.2">
      <c r="N23" s="1"/>
      <c r="O23" s="1"/>
      <c r="P23" s="1"/>
      <c r="Q23" s="1"/>
      <c r="R23" s="1"/>
      <c r="S23" s="2"/>
      <c r="T23" s="1"/>
    </row>
    <row r="24" spans="14:20" x14ac:dyDescent="0.2">
      <c r="N24" s="1"/>
      <c r="O24" s="1"/>
      <c r="P24" s="1"/>
      <c r="Q24" s="1"/>
      <c r="R24" s="1"/>
      <c r="S24" s="2"/>
      <c r="T24" s="1"/>
    </row>
    <row r="25" spans="14:20" x14ac:dyDescent="0.2">
      <c r="N25" s="1"/>
      <c r="O25" s="1"/>
      <c r="P25" s="1"/>
      <c r="Q25" s="1"/>
      <c r="R25" s="1"/>
      <c r="S25" s="2"/>
      <c r="T25" s="1"/>
    </row>
    <row r="26" spans="14:20" x14ac:dyDescent="0.2">
      <c r="N26" s="1"/>
      <c r="O26" s="1"/>
      <c r="P26" s="1"/>
      <c r="Q26" s="1"/>
      <c r="R26" s="1"/>
      <c r="T26" s="1"/>
    </row>
    <row r="27" spans="14:20" x14ac:dyDescent="0.2">
      <c r="O27" s="1"/>
      <c r="P27" s="2"/>
      <c r="Q27" s="1"/>
      <c r="R27" s="1"/>
      <c r="S27" s="2"/>
      <c r="T27" s="1"/>
    </row>
    <row r="28" spans="14:20" x14ac:dyDescent="0.2">
      <c r="N28" s="1"/>
      <c r="O28" s="1"/>
      <c r="P28" s="1"/>
      <c r="Q28" s="1"/>
      <c r="R28" s="1"/>
      <c r="S28" s="2"/>
      <c r="T28" s="1"/>
    </row>
    <row r="29" spans="14:20" x14ac:dyDescent="0.2">
      <c r="N29" s="1"/>
      <c r="O29" s="1"/>
      <c r="P29" s="1"/>
      <c r="Q29" s="1"/>
      <c r="R29" s="1"/>
      <c r="S29" s="2"/>
      <c r="T29" s="1"/>
    </row>
    <row r="30" spans="14:20" x14ac:dyDescent="0.2">
      <c r="N30" s="1"/>
      <c r="O30" s="1"/>
      <c r="P30" s="1"/>
      <c r="Q30" s="1"/>
      <c r="R30" s="1"/>
      <c r="S30" s="2"/>
      <c r="T30" s="1"/>
    </row>
    <row r="31" spans="14:20" x14ac:dyDescent="0.2">
      <c r="N31" s="1"/>
      <c r="O31" s="1"/>
      <c r="P31" s="1"/>
      <c r="Q31" s="1"/>
      <c r="R31" s="1"/>
      <c r="T31" s="1"/>
    </row>
    <row r="32" spans="14:20" x14ac:dyDescent="0.2">
      <c r="Q32" s="2"/>
      <c r="S32" s="2"/>
      <c r="T32" s="1"/>
    </row>
    <row r="33" spans="14:20" x14ac:dyDescent="0.2">
      <c r="S33" s="2"/>
      <c r="T33" s="1"/>
    </row>
    <row r="34" spans="14:20" x14ac:dyDescent="0.2">
      <c r="N34" s="1"/>
      <c r="O34" s="1"/>
      <c r="P34" s="1"/>
      <c r="Q34" s="1"/>
      <c r="R34" s="1"/>
      <c r="S34" s="2"/>
      <c r="T34" s="1"/>
    </row>
    <row r="36" spans="14:20" x14ac:dyDescent="0.2">
      <c r="N36" s="1"/>
    </row>
  </sheetData>
  <phoneticPr fontId="6"/>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寿命計算シート(リップル電流で規定)</vt:lpstr>
      <vt:lpstr>寿命計算シート_(印加電圧で規定)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2021-10-28T11:46:28Z</dcterms:created>
  <dcterms:modified xsi:type="dcterms:W3CDTF">2021-10-28T11:46:33Z</dcterms:modified>
</cp:coreProperties>
</file>